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\Desktop\"/>
    </mc:Choice>
  </mc:AlternateContent>
  <bookViews>
    <workbookView xWindow="480" yWindow="120" windowWidth="20736" windowHeight="11760"/>
  </bookViews>
  <sheets>
    <sheet name="Req 1 &amp; 2" sheetId="1" r:id="rId1"/>
    <sheet name="Req 3" sheetId="2" r:id="rId2"/>
    <sheet name="Req 4" sheetId="3" r:id="rId3"/>
    <sheet name="Req 5" sheetId="4" r:id="rId4"/>
    <sheet name="Req 6" sheetId="5" r:id="rId5"/>
    <sheet name="Req 7" sheetId="6" r:id="rId6"/>
  </sheets>
  <calcPr calcId="171027"/>
</workbook>
</file>

<file path=xl/calcChain.xml><?xml version="1.0" encoding="utf-8"?>
<calcChain xmlns="http://schemas.openxmlformats.org/spreadsheetml/2006/main">
  <c r="E19" i="6" l="1"/>
  <c r="F18" i="6"/>
  <c r="F17" i="6"/>
  <c r="F16" i="6"/>
  <c r="F15" i="6"/>
  <c r="F14" i="6"/>
  <c r="F13" i="6"/>
  <c r="F12" i="6"/>
  <c r="E10" i="6"/>
  <c r="E9" i="6"/>
  <c r="E8" i="6"/>
  <c r="E7" i="6"/>
  <c r="E6" i="6"/>
  <c r="F19" i="6"/>
  <c r="H26" i="5"/>
  <c r="F26" i="5"/>
  <c r="E26" i="5"/>
  <c r="E25" i="5"/>
  <c r="B26" i="5"/>
  <c r="H16" i="5"/>
  <c r="E16" i="5"/>
  <c r="C16" i="5"/>
  <c r="B16" i="5"/>
  <c r="B15" i="5"/>
  <c r="I5" i="5"/>
  <c r="E5" i="5"/>
  <c r="C6" i="5" l="1"/>
  <c r="C5" i="5"/>
  <c r="B6" i="5"/>
  <c r="B5" i="5"/>
  <c r="C7" i="4"/>
  <c r="D13" i="4"/>
  <c r="D12" i="4"/>
  <c r="D11" i="4"/>
  <c r="D10" i="4"/>
  <c r="D9" i="4"/>
  <c r="D8" i="4"/>
  <c r="D6" i="4"/>
  <c r="C5" i="4"/>
  <c r="G47" i="3"/>
  <c r="G40" i="3"/>
  <c r="G39" i="3"/>
  <c r="G38" i="3"/>
  <c r="G37" i="3"/>
  <c r="G36" i="3"/>
  <c r="G35" i="3"/>
  <c r="G34" i="3"/>
  <c r="G45" i="3"/>
  <c r="G44" i="3"/>
  <c r="G43" i="3"/>
  <c r="C43" i="3"/>
  <c r="C45" i="3" s="1"/>
  <c r="G49" i="3" s="1"/>
  <c r="C41" i="3"/>
  <c r="C39" i="3"/>
  <c r="C38" i="3"/>
  <c r="C37" i="3"/>
  <c r="C36" i="3"/>
  <c r="C35" i="3"/>
  <c r="F27" i="3"/>
  <c r="F23" i="3"/>
  <c r="E27" i="3"/>
  <c r="D27" i="3"/>
  <c r="F26" i="3"/>
  <c r="E18" i="2"/>
  <c r="F25" i="3"/>
  <c r="E25" i="3"/>
  <c r="E23" i="3"/>
  <c r="D23" i="3"/>
  <c r="C15" i="3"/>
  <c r="C14" i="3"/>
  <c r="C13" i="3"/>
  <c r="C12" i="3"/>
  <c r="C11" i="3"/>
  <c r="C10" i="3"/>
  <c r="C9" i="3"/>
  <c r="C8" i="3"/>
  <c r="D6" i="3"/>
  <c r="H70" i="1"/>
  <c r="E25" i="2" s="1"/>
  <c r="E24" i="2"/>
  <c r="B70" i="1"/>
  <c r="E23" i="2" s="1"/>
  <c r="E22" i="2"/>
  <c r="E21" i="2"/>
  <c r="E20" i="2"/>
  <c r="F19" i="2"/>
  <c r="F17" i="2"/>
  <c r="F16" i="2"/>
  <c r="F15" i="2"/>
  <c r="F14" i="2"/>
  <c r="F13" i="2"/>
  <c r="F12" i="2"/>
  <c r="F11" i="2"/>
  <c r="F10" i="2"/>
  <c r="E9" i="2"/>
  <c r="E8" i="2"/>
  <c r="E7" i="2"/>
  <c r="E6" i="2"/>
  <c r="E5" i="2"/>
  <c r="E70" i="1"/>
  <c r="B69" i="1"/>
  <c r="H59" i="1"/>
  <c r="C47" i="3" l="1"/>
  <c r="F21" i="6" l="1"/>
  <c r="E21" i="6"/>
  <c r="F26" i="2"/>
  <c r="F28" i="2" s="1"/>
  <c r="E26" i="2"/>
  <c r="E28" i="2" s="1"/>
</calcChain>
</file>

<file path=xl/sharedStrings.xml><?xml version="1.0" encoding="utf-8"?>
<sst xmlns="http://schemas.openxmlformats.org/spreadsheetml/2006/main" count="155" uniqueCount="73">
  <si>
    <t xml:space="preserve">Cash </t>
  </si>
  <si>
    <t>Supplies</t>
  </si>
  <si>
    <t>Prepaid Insurance</t>
  </si>
  <si>
    <t>Equipment</t>
  </si>
  <si>
    <t>Accounts</t>
  </si>
  <si>
    <t xml:space="preserve">Debit </t>
  </si>
  <si>
    <t>Credit</t>
  </si>
  <si>
    <t>Cash</t>
  </si>
  <si>
    <t>Accounts Payable</t>
  </si>
  <si>
    <t>Interest Payable</t>
  </si>
  <si>
    <t>Common Stock</t>
  </si>
  <si>
    <t>Service Revenue</t>
  </si>
  <si>
    <t>Depreciation Expense</t>
  </si>
  <si>
    <t>Supplies Expense</t>
  </si>
  <si>
    <t>Interest Expense</t>
  </si>
  <si>
    <t>Total</t>
  </si>
  <si>
    <t>Check figures</t>
  </si>
  <si>
    <t>Diff</t>
  </si>
  <si>
    <t>.</t>
  </si>
  <si>
    <t>Income Statement</t>
  </si>
  <si>
    <t>Statement of Stockholders' Equity</t>
  </si>
  <si>
    <t>Balance Sheet</t>
  </si>
  <si>
    <t>Debit</t>
  </si>
  <si>
    <t>Acct (debit)</t>
  </si>
  <si>
    <t>Acct (credit)</t>
  </si>
  <si>
    <t>Retained Earnings</t>
  </si>
  <si>
    <t>Dividends</t>
  </si>
  <si>
    <t>Salaries Expense</t>
  </si>
  <si>
    <t>Notes Payable</t>
  </si>
  <si>
    <t>Requirement 7 - Post Closing Trial Balance</t>
  </si>
  <si>
    <t>Requirement 6 - Post closing entries to general ledger</t>
  </si>
  <si>
    <t>Requirement - 5 - Closing Entries</t>
  </si>
  <si>
    <t>Requirement - 3 - Adjusted Trial Balance</t>
  </si>
  <si>
    <t>Requirement - 1 &amp; 2 - Adjusting Journal Entries posted to General Ledger</t>
  </si>
  <si>
    <t>Accumulated Depr.</t>
  </si>
  <si>
    <t>Salaries Payable</t>
  </si>
  <si>
    <t>Utilities Payable</t>
  </si>
  <si>
    <t>Insurance Expense</t>
  </si>
  <si>
    <t>Utilities Expense</t>
  </si>
  <si>
    <t>Requirement - 1 &amp; 2 - Adjusting Journal Entries posted to General Ledger (contd.)</t>
  </si>
  <si>
    <t>Accounts Receivable</t>
  </si>
  <si>
    <t>Jaguar Auto Company</t>
  </si>
  <si>
    <t>Expenses:</t>
  </si>
  <si>
    <t>Salaries</t>
  </si>
  <si>
    <t>Depreciation</t>
  </si>
  <si>
    <t>Insurance</t>
  </si>
  <si>
    <t>Utilities</t>
  </si>
  <si>
    <t>Interest</t>
  </si>
  <si>
    <t xml:space="preserve">     Total Expenses</t>
  </si>
  <si>
    <t>Net Income (Loss)</t>
  </si>
  <si>
    <t>Total Stockholders' Equity</t>
  </si>
  <si>
    <t>Balance at Jan. 1</t>
  </si>
  <si>
    <t>Add/Less: Net Income/Loss</t>
  </si>
  <si>
    <t>Less: Dividends</t>
  </si>
  <si>
    <t>Balance at Dec. 31</t>
  </si>
  <si>
    <t>Issuance of Common Stock</t>
  </si>
  <si>
    <t xml:space="preserve">     Total Current Assets</t>
  </si>
  <si>
    <t xml:space="preserve">     Total Long-Term Assets</t>
  </si>
  <si>
    <t>Assets</t>
  </si>
  <si>
    <t xml:space="preserve">     Total Stockholders' Equity</t>
  </si>
  <si>
    <t>Total Liabilities and Stockholders' Equity</t>
  </si>
  <si>
    <t>Total Assets</t>
  </si>
  <si>
    <t>Stockholders' Equity</t>
  </si>
  <si>
    <t>Liabilities</t>
  </si>
  <si>
    <t>Current Assets:</t>
  </si>
  <si>
    <t>Long-Term Assets:</t>
  </si>
  <si>
    <t xml:space="preserve">     Total Liabilities</t>
  </si>
  <si>
    <t xml:space="preserve">Total current liabilities </t>
  </si>
  <si>
    <t>Notes payable</t>
  </si>
  <si>
    <t>Requirement - 4 - Financial Statements (12/31/2018)</t>
  </si>
  <si>
    <t>For the year ended Dec. 31, 2018</t>
  </si>
  <si>
    <t>Dec. 31, 2018</t>
  </si>
  <si>
    <t>Suppies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</si>
</sst>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3" xfId="0" applyBorder="1"/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2" fillId="0" borderId="0" xfId="0" applyFont="1"/>
    <xf numFmtId="0" fontId="2" fillId="0" borderId="2" xfId="0" applyFont="1" applyBorder="1"/>
    <xf numFmtId="164" fontId="0" fillId="0" borderId="0" xfId="1" applyNumberFormat="1" applyFont="1"/>
    <xf numFmtId="164" fontId="0" fillId="0" borderId="0" xfId="0" applyNumberFormat="1"/>
    <xf numFmtId="0" fontId="0" fillId="0" borderId="4" xfId="0" applyBorder="1"/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/>
    <xf numFmtId="0" fontId="0" fillId="0" borderId="0" xfId="0" applyBorder="1"/>
    <xf numFmtId="0" fontId="0" fillId="0" borderId="2" xfId="0" applyBorder="1"/>
    <xf numFmtId="0" fontId="0" fillId="0" borderId="5" xfId="0" applyBorder="1"/>
    <xf numFmtId="0" fontId="3" fillId="0" borderId="5" xfId="0" applyFont="1" applyBorder="1" applyAlignment="1">
      <alignment horizontal="center" wrapText="1"/>
    </xf>
    <xf numFmtId="0" fontId="5" fillId="0" borderId="0" xfId="0" applyFont="1"/>
    <xf numFmtId="164" fontId="0" fillId="0" borderId="0" xfId="1" applyNumberFormat="1" applyFont="1" applyAlignment="1">
      <alignment horizontal="right"/>
    </xf>
    <xf numFmtId="37" fontId="0" fillId="0" borderId="0" xfId="0" applyNumberFormat="1"/>
    <xf numFmtId="0" fontId="0" fillId="0" borderId="0" xfId="0" applyAlignment="1">
      <alignment horizontal="right"/>
    </xf>
    <xf numFmtId="164" fontId="0" fillId="0" borderId="3" xfId="1" applyNumberFormat="1" applyFont="1" applyBorder="1"/>
    <xf numFmtId="164" fontId="0" fillId="0" borderId="7" xfId="1" applyNumberFormat="1" applyFont="1" applyBorder="1"/>
    <xf numFmtId="164" fontId="0" fillId="0" borderId="1" xfId="1" applyNumberFormat="1" applyFont="1" applyBorder="1"/>
    <xf numFmtId="0" fontId="0" fillId="0" borderId="8" xfId="0" applyBorder="1"/>
    <xf numFmtId="164" fontId="0" fillId="0" borderId="8" xfId="1" applyNumberFormat="1" applyFont="1" applyBorder="1"/>
    <xf numFmtId="166" fontId="0" fillId="0" borderId="4" xfId="2" applyNumberFormat="1" applyFont="1" applyBorder="1"/>
    <xf numFmtId="166" fontId="0" fillId="0" borderId="0" xfId="2" applyNumberFormat="1" applyFont="1"/>
    <xf numFmtId="164" fontId="0" fillId="0" borderId="4" xfId="1" applyNumberFormat="1" applyFont="1" applyBorder="1"/>
    <xf numFmtId="41" fontId="0" fillId="0" borderId="2" xfId="0" applyNumberFormat="1" applyBorder="1"/>
    <xf numFmtId="164" fontId="0" fillId="0" borderId="2" xfId="1" applyNumberFormat="1" applyFont="1" applyBorder="1"/>
    <xf numFmtId="41" fontId="0" fillId="0" borderId="0" xfId="2" applyNumberFormat="1" applyFont="1"/>
    <xf numFmtId="164" fontId="0" fillId="0" borderId="2" xfId="0" applyNumberForma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166" fontId="0" fillId="0" borderId="6" xfId="2" applyNumberFormat="1" applyFont="1" applyBorder="1"/>
    <xf numFmtId="41" fontId="0" fillId="0" borderId="4" xfId="0" applyNumberFormat="1" applyBorder="1"/>
    <xf numFmtId="0" fontId="0" fillId="0" borderId="0" xfId="0" applyNumberForma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view="pageBreakPreview" zoomScaleNormal="100" zoomScaleSheetLayoutView="100" workbookViewId="0">
      <selection activeCell="D63" sqref="D63"/>
    </sheetView>
  </sheetViews>
  <sheetFormatPr defaultRowHeight="14.4" x14ac:dyDescent="0.3"/>
  <cols>
    <col min="2" max="2" width="11.109375" bestFit="1" customWidth="1"/>
    <col min="3" max="3" width="10.109375" bestFit="1" customWidth="1"/>
    <col min="5" max="5" width="10.109375" bestFit="1" customWidth="1"/>
    <col min="6" max="6" width="10.44140625" customWidth="1"/>
    <col min="8" max="8" width="10.109375" bestFit="1" customWidth="1"/>
    <col min="9" max="9" width="13.33203125" customWidth="1"/>
  </cols>
  <sheetData>
    <row r="1" spans="1:9" x14ac:dyDescent="0.3">
      <c r="A1" s="38" t="s">
        <v>33</v>
      </c>
      <c r="B1" s="38"/>
      <c r="C1" s="38"/>
      <c r="D1" s="38"/>
      <c r="E1" s="38"/>
      <c r="F1" s="38"/>
      <c r="G1" s="38"/>
      <c r="H1" s="38"/>
    </row>
    <row r="2" spans="1:9" x14ac:dyDescent="0.3">
      <c r="A2" s="3"/>
      <c r="B2" s="3"/>
      <c r="C2" s="3"/>
      <c r="D2" s="3"/>
      <c r="E2" s="3"/>
      <c r="F2" s="3"/>
    </row>
    <row r="4" spans="1:9" x14ac:dyDescent="0.3">
      <c r="B4" s="39" t="s">
        <v>0</v>
      </c>
      <c r="C4" s="39"/>
      <c r="E4" s="39" t="s">
        <v>40</v>
      </c>
      <c r="F4" s="39"/>
      <c r="H4" s="39" t="s">
        <v>1</v>
      </c>
      <c r="I4" s="39"/>
    </row>
    <row r="5" spans="1:9" x14ac:dyDescent="0.3">
      <c r="B5" s="8">
        <v>22000</v>
      </c>
      <c r="C5" s="23"/>
      <c r="E5" s="8">
        <v>15000</v>
      </c>
      <c r="F5" s="21"/>
      <c r="H5" s="8">
        <v>27000</v>
      </c>
      <c r="I5" s="21">
        <v>22000</v>
      </c>
    </row>
    <row r="6" spans="1:9" x14ac:dyDescent="0.3">
      <c r="B6" s="22">
        <v>22000</v>
      </c>
      <c r="C6" s="23"/>
      <c r="E6" s="22">
        <v>15000</v>
      </c>
      <c r="F6" s="23"/>
      <c r="H6" s="22">
        <v>5000</v>
      </c>
      <c r="I6" s="21"/>
    </row>
    <row r="7" spans="1:9" x14ac:dyDescent="0.3">
      <c r="C7" s="1"/>
      <c r="F7" s="1"/>
      <c r="I7" s="1"/>
    </row>
    <row r="8" spans="1:9" x14ac:dyDescent="0.3">
      <c r="C8" s="1"/>
      <c r="F8" s="1"/>
      <c r="I8" s="1"/>
    </row>
    <row r="9" spans="1:9" x14ac:dyDescent="0.3">
      <c r="C9" s="1"/>
      <c r="F9" s="1"/>
      <c r="I9" s="1"/>
    </row>
    <row r="10" spans="1:9" x14ac:dyDescent="0.3">
      <c r="C10" s="1"/>
      <c r="F10" s="1"/>
      <c r="I10" s="1"/>
    </row>
    <row r="14" spans="1:9" x14ac:dyDescent="0.3">
      <c r="B14" s="39" t="s">
        <v>2</v>
      </c>
      <c r="C14" s="39"/>
      <c r="E14" s="39" t="s">
        <v>3</v>
      </c>
      <c r="F14" s="39"/>
      <c r="H14" s="39" t="s">
        <v>34</v>
      </c>
      <c r="I14" s="39"/>
    </row>
    <row r="15" spans="1:9" x14ac:dyDescent="0.3">
      <c r="B15" s="8">
        <v>24000</v>
      </c>
      <c r="C15" s="21">
        <v>20000</v>
      </c>
      <c r="E15" s="8">
        <v>95000</v>
      </c>
      <c r="F15" s="21"/>
      <c r="H15" s="8"/>
      <c r="I15" s="23">
        <v>37000</v>
      </c>
    </row>
    <row r="16" spans="1:9" x14ac:dyDescent="0.3">
      <c r="B16" s="22">
        <v>4000</v>
      </c>
      <c r="C16" s="21"/>
      <c r="E16" s="22">
        <v>95000</v>
      </c>
      <c r="F16" s="21"/>
      <c r="H16" s="8"/>
      <c r="I16" s="23">
        <v>10000</v>
      </c>
    </row>
    <row r="17" spans="2:9" x14ac:dyDescent="0.3">
      <c r="C17" s="1"/>
      <c r="F17" s="1"/>
      <c r="H17" s="25"/>
      <c r="I17" s="21">
        <v>47000</v>
      </c>
    </row>
    <row r="18" spans="2:9" x14ac:dyDescent="0.3">
      <c r="C18" s="1"/>
      <c r="F18" s="1"/>
      <c r="I18" s="1"/>
    </row>
    <row r="19" spans="2:9" x14ac:dyDescent="0.3">
      <c r="C19" s="1"/>
      <c r="F19" s="1"/>
      <c r="I19" s="1"/>
    </row>
    <row r="20" spans="2:9" x14ac:dyDescent="0.3">
      <c r="C20" s="1"/>
      <c r="F20" s="1"/>
      <c r="I20" s="1"/>
    </row>
    <row r="24" spans="2:9" x14ac:dyDescent="0.3">
      <c r="B24" s="39" t="s">
        <v>8</v>
      </c>
      <c r="C24" s="39"/>
      <c r="E24" s="39" t="s">
        <v>35</v>
      </c>
      <c r="F24" s="39"/>
      <c r="H24" s="39" t="s">
        <v>36</v>
      </c>
      <c r="I24" s="39"/>
    </row>
    <row r="25" spans="2:9" x14ac:dyDescent="0.3">
      <c r="B25" s="8"/>
      <c r="C25" s="23">
        <v>12000</v>
      </c>
      <c r="E25" s="8"/>
      <c r="F25" s="2">
        <v>0</v>
      </c>
      <c r="I25" s="1">
        <v>0</v>
      </c>
    </row>
    <row r="26" spans="2:9" x14ac:dyDescent="0.3">
      <c r="B26" s="22"/>
      <c r="C26" s="21">
        <v>12000</v>
      </c>
      <c r="E26" s="8"/>
      <c r="F26" s="23">
        <v>4000</v>
      </c>
      <c r="I26" s="23">
        <v>2200</v>
      </c>
    </row>
    <row r="27" spans="2:9" x14ac:dyDescent="0.3">
      <c r="C27" s="1"/>
      <c r="E27" s="25"/>
      <c r="F27" s="21">
        <v>4000</v>
      </c>
      <c r="H27" s="24"/>
      <c r="I27" s="21">
        <v>2200</v>
      </c>
    </row>
    <row r="28" spans="2:9" x14ac:dyDescent="0.3">
      <c r="C28" s="1"/>
      <c r="F28" s="1"/>
      <c r="I28" s="1"/>
    </row>
    <row r="29" spans="2:9" x14ac:dyDescent="0.3">
      <c r="C29" s="1"/>
      <c r="F29" s="1"/>
      <c r="I29" s="1"/>
    </row>
    <row r="30" spans="2:9" x14ac:dyDescent="0.3">
      <c r="C30" s="1"/>
      <c r="F30" s="1"/>
      <c r="I30" s="1"/>
    </row>
    <row r="34" spans="1:9" x14ac:dyDescent="0.3">
      <c r="B34" s="39" t="s">
        <v>9</v>
      </c>
      <c r="C34" s="39"/>
      <c r="E34" s="39" t="s">
        <v>28</v>
      </c>
      <c r="F34" s="39"/>
      <c r="H34" s="39" t="s">
        <v>10</v>
      </c>
      <c r="I34" s="39"/>
    </row>
    <row r="35" spans="1:9" x14ac:dyDescent="0.3">
      <c r="C35" s="1">
        <v>0</v>
      </c>
      <c r="F35" s="1">
        <v>35000</v>
      </c>
      <c r="H35" s="8"/>
      <c r="I35" s="23">
        <v>35000</v>
      </c>
    </row>
    <row r="36" spans="1:9" x14ac:dyDescent="0.3">
      <c r="B36" s="8"/>
      <c r="C36" s="23">
        <v>1050</v>
      </c>
      <c r="E36" s="24"/>
      <c r="F36" s="2">
        <v>35000</v>
      </c>
      <c r="H36" s="25"/>
      <c r="I36" s="21">
        <v>35000</v>
      </c>
    </row>
    <row r="37" spans="1:9" x14ac:dyDescent="0.3">
      <c r="B37" s="25"/>
      <c r="C37" s="21">
        <v>1050</v>
      </c>
      <c r="F37" s="1"/>
      <c r="I37" s="1"/>
    </row>
    <row r="38" spans="1:9" x14ac:dyDescent="0.3">
      <c r="C38" s="1"/>
      <c r="F38" s="1"/>
      <c r="I38" s="1"/>
    </row>
    <row r="39" spans="1:9" x14ac:dyDescent="0.3">
      <c r="C39" s="1"/>
      <c r="F39" s="1"/>
      <c r="I39" s="1"/>
    </row>
    <row r="40" spans="1:9" x14ac:dyDescent="0.3">
      <c r="C40" s="1"/>
      <c r="F40" s="1"/>
      <c r="I40" s="1"/>
    </row>
    <row r="44" spans="1:9" x14ac:dyDescent="0.3">
      <c r="A44" s="38" t="s">
        <v>39</v>
      </c>
      <c r="B44" s="38"/>
      <c r="C44" s="38"/>
      <c r="D44" s="38"/>
      <c r="E44" s="38"/>
      <c r="F44" s="38"/>
      <c r="G44" s="38"/>
      <c r="H44" s="38"/>
    </row>
    <row r="47" spans="1:9" x14ac:dyDescent="0.3">
      <c r="B47" s="39" t="s">
        <v>25</v>
      </c>
      <c r="C47" s="39"/>
      <c r="E47" s="39" t="s">
        <v>26</v>
      </c>
      <c r="F47" s="39"/>
      <c r="H47" s="39" t="s">
        <v>11</v>
      </c>
      <c r="I47" s="39"/>
    </row>
    <row r="48" spans="1:9" x14ac:dyDescent="0.3">
      <c r="C48" s="23">
        <v>10000</v>
      </c>
      <c r="E48" s="8">
        <v>3000</v>
      </c>
      <c r="F48" s="1"/>
      <c r="I48" s="23">
        <v>227000</v>
      </c>
    </row>
    <row r="49" spans="2:9" x14ac:dyDescent="0.3">
      <c r="B49" s="24"/>
      <c r="C49" s="21">
        <v>10000</v>
      </c>
      <c r="E49" s="25">
        <v>3000</v>
      </c>
      <c r="F49" s="2"/>
      <c r="H49" s="24"/>
      <c r="I49" s="21">
        <v>227000</v>
      </c>
    </row>
    <row r="50" spans="2:9" x14ac:dyDescent="0.3">
      <c r="C50" s="1"/>
      <c r="F50" s="1"/>
      <c r="I50" s="1"/>
    </row>
    <row r="51" spans="2:9" x14ac:dyDescent="0.3">
      <c r="C51" s="1"/>
      <c r="F51" s="1"/>
      <c r="I51" s="1"/>
    </row>
    <row r="52" spans="2:9" x14ac:dyDescent="0.3">
      <c r="C52" s="1"/>
      <c r="F52" s="1"/>
      <c r="I52" s="1"/>
    </row>
    <row r="53" spans="2:9" x14ac:dyDescent="0.3">
      <c r="C53" s="1"/>
      <c r="F53" s="1"/>
      <c r="I53" s="1"/>
    </row>
    <row r="57" spans="2:9" x14ac:dyDescent="0.3">
      <c r="B57" s="39" t="s">
        <v>27</v>
      </c>
      <c r="C57" s="39"/>
      <c r="E57" s="39" t="s">
        <v>12</v>
      </c>
      <c r="F57" s="39"/>
      <c r="H57" s="39" t="s">
        <v>37</v>
      </c>
      <c r="I57" s="39"/>
    </row>
    <row r="58" spans="2:9" x14ac:dyDescent="0.3">
      <c r="B58" s="8">
        <v>158000</v>
      </c>
      <c r="C58" s="23"/>
      <c r="E58">
        <v>0</v>
      </c>
      <c r="F58" s="1"/>
      <c r="H58">
        <v>0</v>
      </c>
      <c r="I58" s="1"/>
    </row>
    <row r="59" spans="2:9" x14ac:dyDescent="0.3">
      <c r="B59" s="8">
        <v>4000</v>
      </c>
      <c r="C59" s="23"/>
      <c r="E59" s="8">
        <v>10000</v>
      </c>
      <c r="F59" s="1"/>
      <c r="H59" s="9">
        <f>C15</f>
        <v>20000</v>
      </c>
      <c r="I59" s="1"/>
    </row>
    <row r="60" spans="2:9" x14ac:dyDescent="0.3">
      <c r="B60" s="25">
        <v>162000</v>
      </c>
      <c r="C60" s="21"/>
      <c r="E60" s="25">
        <v>10000</v>
      </c>
      <c r="F60" s="2"/>
      <c r="H60" s="25">
        <v>20000</v>
      </c>
      <c r="I60" s="2"/>
    </row>
    <row r="61" spans="2:9" x14ac:dyDescent="0.3">
      <c r="C61" s="1"/>
      <c r="F61" s="1"/>
      <c r="H61" s="13"/>
      <c r="I61" s="1"/>
    </row>
    <row r="62" spans="2:9" x14ac:dyDescent="0.3">
      <c r="C62" s="1"/>
      <c r="F62" s="1"/>
      <c r="I62" s="1"/>
    </row>
    <row r="63" spans="2:9" x14ac:dyDescent="0.3">
      <c r="C63" s="1"/>
      <c r="F63" s="1"/>
      <c r="I63" s="1"/>
    </row>
    <row r="67" spans="2:9" x14ac:dyDescent="0.3">
      <c r="B67" s="39" t="s">
        <v>13</v>
      </c>
      <c r="C67" s="39"/>
      <c r="E67" s="39" t="s">
        <v>38</v>
      </c>
      <c r="F67" s="39"/>
      <c r="H67" s="39" t="s">
        <v>14</v>
      </c>
      <c r="I67" s="39"/>
    </row>
    <row r="68" spans="2:9" x14ac:dyDescent="0.3">
      <c r="B68">
        <v>0</v>
      </c>
      <c r="C68" s="1"/>
      <c r="E68" s="8">
        <v>12000</v>
      </c>
      <c r="F68" s="1"/>
      <c r="H68">
        <v>0</v>
      </c>
      <c r="I68" s="1"/>
    </row>
    <row r="69" spans="2:9" x14ac:dyDescent="0.3">
      <c r="B69" s="9">
        <f>I5</f>
        <v>22000</v>
      </c>
      <c r="C69" s="1"/>
      <c r="E69" s="8">
        <v>2200</v>
      </c>
      <c r="F69" s="1"/>
      <c r="H69" s="8">
        <v>1050</v>
      </c>
      <c r="I69" s="1"/>
    </row>
    <row r="70" spans="2:9" x14ac:dyDescent="0.3">
      <c r="B70" s="25">
        <f>SUM(B68:B69)</f>
        <v>22000</v>
      </c>
      <c r="C70" s="2"/>
      <c r="E70" s="25">
        <f>SUM(E68:E69)</f>
        <v>14200</v>
      </c>
      <c r="F70" s="2"/>
      <c r="H70" s="25">
        <f>SUM(H68:H69)</f>
        <v>1050</v>
      </c>
      <c r="I70" s="2"/>
    </row>
    <row r="71" spans="2:9" x14ac:dyDescent="0.3">
      <c r="C71" s="1"/>
      <c r="F71" s="1"/>
      <c r="I71" s="1"/>
    </row>
    <row r="72" spans="2:9" x14ac:dyDescent="0.3">
      <c r="C72" s="1"/>
      <c r="F72" s="1"/>
      <c r="I72" s="1"/>
    </row>
    <row r="73" spans="2:9" x14ac:dyDescent="0.3">
      <c r="C73" s="1"/>
      <c r="F73" s="1"/>
      <c r="I73" s="1"/>
    </row>
  </sheetData>
  <mergeCells count="23">
    <mergeCell ref="B57:C57"/>
    <mergeCell ref="E57:F57"/>
    <mergeCell ref="H57:I57"/>
    <mergeCell ref="B67:C67"/>
    <mergeCell ref="E67:F67"/>
    <mergeCell ref="H67:I67"/>
    <mergeCell ref="B34:C34"/>
    <mergeCell ref="E34:F34"/>
    <mergeCell ref="H34:I34"/>
    <mergeCell ref="B47:C47"/>
    <mergeCell ref="E47:F47"/>
    <mergeCell ref="H47:I47"/>
    <mergeCell ref="A44:H44"/>
    <mergeCell ref="A1:H1"/>
    <mergeCell ref="H14:I14"/>
    <mergeCell ref="B24:C24"/>
    <mergeCell ref="E24:F24"/>
    <mergeCell ref="H24:I24"/>
    <mergeCell ref="B4:C4"/>
    <mergeCell ref="E4:F4"/>
    <mergeCell ref="H4:I4"/>
    <mergeCell ref="B14:C14"/>
    <mergeCell ref="E14:F14"/>
  </mergeCells>
  <pageMargins left="0.7" right="0.7" top="0.75" bottom="0.75" header="0.3" footer="0.3"/>
  <pageSetup scale="89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3" workbookViewId="0">
      <selection activeCell="F10" sqref="F10"/>
    </sheetView>
  </sheetViews>
  <sheetFormatPr defaultRowHeight="14.4" x14ac:dyDescent="0.3"/>
  <cols>
    <col min="4" max="4" width="10.88671875" customWidth="1"/>
    <col min="5" max="6" width="12.88671875" customWidth="1"/>
  </cols>
  <sheetData>
    <row r="1" spans="1:6" x14ac:dyDescent="0.3">
      <c r="A1" s="5" t="s">
        <v>32</v>
      </c>
      <c r="B1" s="4"/>
    </row>
    <row r="4" spans="1:6" x14ac:dyDescent="0.3">
      <c r="C4" s="11" t="s">
        <v>4</v>
      </c>
      <c r="D4" s="11"/>
      <c r="E4" s="11" t="s">
        <v>5</v>
      </c>
      <c r="F4" s="11" t="s">
        <v>6</v>
      </c>
    </row>
    <row r="5" spans="1:6" x14ac:dyDescent="0.3">
      <c r="C5" t="s">
        <v>7</v>
      </c>
      <c r="E5" s="27">
        <f>'Req 1 &amp; 2'!B6</f>
        <v>22000</v>
      </c>
      <c r="F5" s="8"/>
    </row>
    <row r="6" spans="1:6" x14ac:dyDescent="0.3">
      <c r="C6" t="s">
        <v>40</v>
      </c>
      <c r="E6" s="8">
        <f>'Req 1 &amp; 2'!E6</f>
        <v>15000</v>
      </c>
      <c r="F6" s="8"/>
    </row>
    <row r="7" spans="1:6" x14ac:dyDescent="0.3">
      <c r="C7" t="s">
        <v>1</v>
      </c>
      <c r="E7" s="8">
        <f>'Req 1 &amp; 2'!H6</f>
        <v>5000</v>
      </c>
      <c r="F7" s="8"/>
    </row>
    <row r="8" spans="1:6" x14ac:dyDescent="0.3">
      <c r="C8" t="s">
        <v>2</v>
      </c>
      <c r="E8" s="8">
        <f>'Req 1 &amp; 2'!B16</f>
        <v>4000</v>
      </c>
      <c r="F8" s="8"/>
    </row>
    <row r="9" spans="1:6" x14ac:dyDescent="0.3">
      <c r="C9" t="s">
        <v>3</v>
      </c>
      <c r="E9" s="8">
        <f>'Req 1 &amp; 2'!E16</f>
        <v>95000</v>
      </c>
      <c r="F9" s="8"/>
    </row>
    <row r="10" spans="1:6" x14ac:dyDescent="0.3">
      <c r="C10" t="s">
        <v>34</v>
      </c>
      <c r="E10" s="8"/>
      <c r="F10" s="27">
        <f>'Req 1 &amp; 2'!I17</f>
        <v>47000</v>
      </c>
    </row>
    <row r="11" spans="1:6" x14ac:dyDescent="0.3">
      <c r="C11" t="s">
        <v>8</v>
      </c>
      <c r="E11" s="8"/>
      <c r="F11" s="8">
        <f>'Req 1 &amp; 2'!C26</f>
        <v>12000</v>
      </c>
    </row>
    <row r="12" spans="1:6" x14ac:dyDescent="0.3">
      <c r="C12" t="s">
        <v>35</v>
      </c>
      <c r="E12" s="8"/>
      <c r="F12" s="8">
        <f>'Req 1 &amp; 2'!F27</f>
        <v>4000</v>
      </c>
    </row>
    <row r="13" spans="1:6" x14ac:dyDescent="0.3">
      <c r="C13" t="s">
        <v>36</v>
      </c>
      <c r="E13" s="8"/>
      <c r="F13" s="8">
        <f>'Req 1 &amp; 2'!I27</f>
        <v>2200</v>
      </c>
    </row>
    <row r="14" spans="1:6" x14ac:dyDescent="0.3">
      <c r="C14" t="s">
        <v>9</v>
      </c>
      <c r="E14" s="8"/>
      <c r="F14" s="8">
        <f>'Req 1 &amp; 2'!C37</f>
        <v>1050</v>
      </c>
    </row>
    <row r="15" spans="1:6" x14ac:dyDescent="0.3">
      <c r="C15" t="s">
        <v>28</v>
      </c>
      <c r="E15" s="8"/>
      <c r="F15" s="8">
        <f>'Req 1 &amp; 2'!F36</f>
        <v>35000</v>
      </c>
    </row>
    <row r="16" spans="1:6" x14ac:dyDescent="0.3">
      <c r="C16" t="s">
        <v>10</v>
      </c>
      <c r="E16" s="8"/>
      <c r="F16" s="8">
        <f>'Req 1 &amp; 2'!I36</f>
        <v>35000</v>
      </c>
    </row>
    <row r="17" spans="3:7" x14ac:dyDescent="0.3">
      <c r="C17" t="s">
        <v>25</v>
      </c>
      <c r="E17" s="8"/>
      <c r="F17" s="8">
        <f>'Req 1 &amp; 2'!C49</f>
        <v>10000</v>
      </c>
    </row>
    <row r="18" spans="3:7" x14ac:dyDescent="0.3">
      <c r="C18" t="s">
        <v>26</v>
      </c>
      <c r="E18" s="8">
        <f>'Req 1 &amp; 2'!E49</f>
        <v>3000</v>
      </c>
      <c r="F18" s="8"/>
    </row>
    <row r="19" spans="3:7" x14ac:dyDescent="0.3">
      <c r="C19" t="s">
        <v>11</v>
      </c>
      <c r="E19" s="8"/>
      <c r="F19" s="8">
        <f>'Req 1 &amp; 2'!I49</f>
        <v>227000</v>
      </c>
    </row>
    <row r="20" spans="3:7" x14ac:dyDescent="0.3">
      <c r="C20" t="s">
        <v>27</v>
      </c>
      <c r="E20" s="8">
        <f>'Req 1 &amp; 2'!B60</f>
        <v>162000</v>
      </c>
      <c r="F20" s="8"/>
    </row>
    <row r="21" spans="3:7" x14ac:dyDescent="0.3">
      <c r="C21" t="s">
        <v>12</v>
      </c>
      <c r="E21" s="8">
        <f>'Req 1 &amp; 2'!E60</f>
        <v>10000</v>
      </c>
      <c r="F21" s="8"/>
    </row>
    <row r="22" spans="3:7" x14ac:dyDescent="0.3">
      <c r="C22" t="s">
        <v>37</v>
      </c>
      <c r="E22" s="8">
        <f>'Req 1 &amp; 2'!H60</f>
        <v>20000</v>
      </c>
      <c r="F22" s="8"/>
    </row>
    <row r="23" spans="3:7" x14ac:dyDescent="0.3">
      <c r="C23" t="s">
        <v>13</v>
      </c>
      <c r="E23" s="8">
        <f>'Req 1 &amp; 2'!B70</f>
        <v>22000</v>
      </c>
      <c r="F23" s="8"/>
    </row>
    <row r="24" spans="3:7" x14ac:dyDescent="0.3">
      <c r="C24" t="s">
        <v>38</v>
      </c>
      <c r="E24" s="8">
        <f>'Req 1 &amp; 2'!E70</f>
        <v>14200</v>
      </c>
      <c r="F24" s="8"/>
    </row>
    <row r="25" spans="3:7" x14ac:dyDescent="0.3">
      <c r="C25" t="s">
        <v>14</v>
      </c>
      <c r="E25" s="8">
        <f>'Req 1 &amp; 2'!H70</f>
        <v>1050</v>
      </c>
      <c r="F25" s="8"/>
    </row>
    <row r="26" spans="3:7" ht="15" thickBot="1" x14ac:dyDescent="0.35">
      <c r="D26" t="s">
        <v>15</v>
      </c>
      <c r="E26" s="26">
        <f>SUM(E5:E25)</f>
        <v>373250</v>
      </c>
      <c r="F26" s="26">
        <f>SUM(F5:F25)</f>
        <v>373250</v>
      </c>
    </row>
    <row r="27" spans="3:7" ht="15" thickTop="1" x14ac:dyDescent="0.3">
      <c r="E27" s="18">
        <v>373250</v>
      </c>
      <c r="F27" s="8">
        <v>373250</v>
      </c>
      <c r="G27" t="s">
        <v>16</v>
      </c>
    </row>
    <row r="28" spans="3:7" x14ac:dyDescent="0.3">
      <c r="E28" s="9">
        <f>E26-E27</f>
        <v>0</v>
      </c>
      <c r="F28" s="9">
        <f>F26-F27</f>
        <v>0</v>
      </c>
      <c r="G28" t="s">
        <v>17</v>
      </c>
    </row>
    <row r="30" spans="3:7" x14ac:dyDescent="0.3">
      <c r="E30" t="s">
        <v>18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23" zoomScale="85" zoomScaleNormal="100" zoomScaleSheetLayoutView="85" workbookViewId="0">
      <selection activeCell="C42" sqref="C42"/>
    </sheetView>
  </sheetViews>
  <sheetFormatPr defaultRowHeight="14.4" x14ac:dyDescent="0.3"/>
  <cols>
    <col min="2" max="2" width="16.44140625" bestFit="1" customWidth="1"/>
    <col min="3" max="4" width="12.88671875" customWidth="1"/>
    <col min="5" max="5" width="13" customWidth="1"/>
    <col min="6" max="7" width="12.88671875" customWidth="1"/>
  </cols>
  <sheetData>
    <row r="1" spans="1:7" x14ac:dyDescent="0.3">
      <c r="A1" s="38" t="s">
        <v>69</v>
      </c>
      <c r="B1" s="38"/>
      <c r="C1" s="38"/>
      <c r="D1" s="38"/>
      <c r="E1" s="38"/>
      <c r="F1" s="38"/>
      <c r="G1" s="38"/>
    </row>
    <row r="3" spans="1:7" x14ac:dyDescent="0.3">
      <c r="A3" s="40" t="s">
        <v>41</v>
      </c>
      <c r="B3" s="40"/>
      <c r="C3" s="40"/>
      <c r="D3" s="40"/>
    </row>
    <row r="4" spans="1:7" x14ac:dyDescent="0.3">
      <c r="A4" s="40" t="s">
        <v>19</v>
      </c>
      <c r="B4" s="40"/>
      <c r="C4" s="40"/>
      <c r="D4" s="40"/>
    </row>
    <row r="5" spans="1:7" x14ac:dyDescent="0.3">
      <c r="A5" s="39" t="s">
        <v>70</v>
      </c>
      <c r="B5" s="39"/>
      <c r="C5" s="39"/>
      <c r="D5" s="39"/>
    </row>
    <row r="6" spans="1:7" x14ac:dyDescent="0.3">
      <c r="A6" t="s">
        <v>11</v>
      </c>
      <c r="D6" s="27">
        <f>'Req 3'!F19</f>
        <v>227000</v>
      </c>
    </row>
    <row r="7" spans="1:7" x14ac:dyDescent="0.3">
      <c r="A7" t="s">
        <v>42</v>
      </c>
    </row>
    <row r="8" spans="1:7" x14ac:dyDescent="0.3">
      <c r="B8" t="s">
        <v>43</v>
      </c>
      <c r="C8" s="27">
        <f>'Req 3'!E20</f>
        <v>162000</v>
      </c>
    </row>
    <row r="9" spans="1:7" x14ac:dyDescent="0.3">
      <c r="B9" t="s">
        <v>44</v>
      </c>
      <c r="C9">
        <f>'Req 3'!E21</f>
        <v>10000</v>
      </c>
    </row>
    <row r="10" spans="1:7" x14ac:dyDescent="0.3">
      <c r="B10" t="s">
        <v>45</v>
      </c>
      <c r="C10">
        <f>'Req 3'!E22</f>
        <v>20000</v>
      </c>
    </row>
    <row r="11" spans="1:7" x14ac:dyDescent="0.3">
      <c r="B11" t="s">
        <v>1</v>
      </c>
      <c r="C11">
        <f>'Req 3'!E23</f>
        <v>22000</v>
      </c>
    </row>
    <row r="12" spans="1:7" x14ac:dyDescent="0.3">
      <c r="B12" t="s">
        <v>46</v>
      </c>
      <c r="C12">
        <f>'Req 3'!E24</f>
        <v>14200</v>
      </c>
    </row>
    <row r="13" spans="1:7" x14ac:dyDescent="0.3">
      <c r="B13" t="s">
        <v>47</v>
      </c>
      <c r="C13">
        <f>'Req 3'!E25</f>
        <v>1050</v>
      </c>
      <c r="D13" s="13"/>
    </row>
    <row r="14" spans="1:7" x14ac:dyDescent="0.3">
      <c r="B14" t="s">
        <v>48</v>
      </c>
      <c r="C14" s="15">
        <f>SUM(C8:C13)</f>
        <v>229250</v>
      </c>
      <c r="D14" s="13"/>
    </row>
    <row r="15" spans="1:7" ht="15" thickBot="1" x14ac:dyDescent="0.35">
      <c r="A15" t="s">
        <v>49</v>
      </c>
      <c r="C15" s="26">
        <f>SUM(D6-C14)</f>
        <v>-2250</v>
      </c>
      <c r="D15" s="13"/>
    </row>
    <row r="16" spans="1:7" ht="15" thickTop="1" x14ac:dyDescent="0.3"/>
    <row r="19" spans="1:7" x14ac:dyDescent="0.3">
      <c r="A19" s="40" t="s">
        <v>41</v>
      </c>
      <c r="B19" s="40"/>
      <c r="C19" s="40"/>
      <c r="D19" s="40"/>
      <c r="E19" s="40"/>
      <c r="F19" s="40"/>
    </row>
    <row r="20" spans="1:7" x14ac:dyDescent="0.3">
      <c r="A20" s="40" t="s">
        <v>20</v>
      </c>
      <c r="B20" s="40"/>
      <c r="C20" s="40"/>
      <c r="D20" s="40"/>
      <c r="E20" s="40"/>
      <c r="F20" s="40"/>
    </row>
    <row r="21" spans="1:7" x14ac:dyDescent="0.3">
      <c r="A21" s="39" t="s">
        <v>70</v>
      </c>
      <c r="B21" s="39"/>
      <c r="C21" s="39"/>
      <c r="D21" s="39"/>
      <c r="E21" s="39"/>
      <c r="F21" s="39"/>
    </row>
    <row r="22" spans="1:7" ht="44.25" customHeight="1" x14ac:dyDescent="0.3">
      <c r="D22" s="16" t="s">
        <v>10</v>
      </c>
      <c r="E22" s="16" t="s">
        <v>25</v>
      </c>
      <c r="F22" s="16" t="s">
        <v>50</v>
      </c>
    </row>
    <row r="23" spans="1:7" x14ac:dyDescent="0.3">
      <c r="A23" t="s">
        <v>51</v>
      </c>
      <c r="D23" s="8">
        <f>'Req 3'!F16</f>
        <v>35000</v>
      </c>
      <c r="E23" s="8">
        <f>'Req 3'!F17</f>
        <v>10000</v>
      </c>
      <c r="F23" s="8">
        <f>SUM(D23:E23)</f>
        <v>45000</v>
      </c>
    </row>
    <row r="24" spans="1:7" x14ac:dyDescent="0.3">
      <c r="A24" t="s">
        <v>55</v>
      </c>
      <c r="D24">
        <v>0</v>
      </c>
      <c r="E24">
        <v>0</v>
      </c>
      <c r="F24">
        <v>0</v>
      </c>
    </row>
    <row r="25" spans="1:7" x14ac:dyDescent="0.3">
      <c r="A25" t="s">
        <v>52</v>
      </c>
      <c r="D25">
        <v>0</v>
      </c>
      <c r="E25" s="9">
        <f>C15</f>
        <v>-2250</v>
      </c>
      <c r="F25" s="9">
        <f>E25</f>
        <v>-2250</v>
      </c>
    </row>
    <row r="26" spans="1:7" x14ac:dyDescent="0.3">
      <c r="A26" t="s">
        <v>53</v>
      </c>
      <c r="D26" s="14">
        <v>0</v>
      </c>
      <c r="E26" s="29">
        <v>-3000</v>
      </c>
      <c r="F26" s="29">
        <f>E26</f>
        <v>-3000</v>
      </c>
    </row>
    <row r="27" spans="1:7" ht="15" thickBot="1" x14ac:dyDescent="0.35">
      <c r="A27" t="s">
        <v>54</v>
      </c>
      <c r="D27" s="28">
        <f>SUM(D23:D26)</f>
        <v>35000</v>
      </c>
      <c r="E27" s="28">
        <f>E23+E25+E26</f>
        <v>4750</v>
      </c>
      <c r="F27" s="28">
        <f>F23+F25+F26</f>
        <v>39750</v>
      </c>
    </row>
    <row r="28" spans="1:7" ht="15" thickTop="1" x14ac:dyDescent="0.3"/>
    <row r="30" spans="1:7" x14ac:dyDescent="0.3">
      <c r="A30" s="40" t="s">
        <v>41</v>
      </c>
      <c r="B30" s="40"/>
      <c r="C30" s="40"/>
      <c r="D30" s="40"/>
      <c r="E30" s="40"/>
      <c r="F30" s="40"/>
      <c r="G30" s="40"/>
    </row>
    <row r="31" spans="1:7" x14ac:dyDescent="0.3">
      <c r="A31" s="40" t="s">
        <v>21</v>
      </c>
      <c r="B31" s="40"/>
      <c r="C31" s="40"/>
      <c r="D31" s="40"/>
      <c r="E31" s="40"/>
      <c r="F31" s="40"/>
      <c r="G31" s="40"/>
    </row>
    <row r="32" spans="1:7" x14ac:dyDescent="0.3">
      <c r="A32" s="39" t="s">
        <v>71</v>
      </c>
      <c r="B32" s="39"/>
      <c r="C32" s="39"/>
      <c r="D32" s="39"/>
      <c r="E32" s="39"/>
      <c r="F32" s="39"/>
      <c r="G32" s="39"/>
    </row>
    <row r="33" spans="1:7" x14ac:dyDescent="0.3">
      <c r="A33" s="41" t="s">
        <v>58</v>
      </c>
      <c r="B33" s="41"/>
      <c r="C33" s="41"/>
      <c r="E33" s="41" t="s">
        <v>63</v>
      </c>
      <c r="F33" s="41"/>
      <c r="G33" s="41"/>
    </row>
    <row r="34" spans="1:7" x14ac:dyDescent="0.3">
      <c r="A34" s="17" t="s">
        <v>64</v>
      </c>
      <c r="E34" t="s">
        <v>8</v>
      </c>
      <c r="G34" s="8">
        <f>'Req 3'!F11</f>
        <v>12000</v>
      </c>
    </row>
    <row r="35" spans="1:7" x14ac:dyDescent="0.3">
      <c r="A35" t="s">
        <v>7</v>
      </c>
      <c r="C35" s="27">
        <f>'Req 3'!E5</f>
        <v>22000</v>
      </c>
      <c r="E35" t="s">
        <v>35</v>
      </c>
      <c r="G35" s="8">
        <f>'Req 3'!F12</f>
        <v>4000</v>
      </c>
    </row>
    <row r="36" spans="1:7" x14ac:dyDescent="0.3">
      <c r="A36" t="s">
        <v>40</v>
      </c>
      <c r="C36" s="8">
        <f>'Req 3'!E6</f>
        <v>15000</v>
      </c>
      <c r="E36" t="s">
        <v>36</v>
      </c>
      <c r="G36" s="8">
        <f>'Req 3'!F13</f>
        <v>2200</v>
      </c>
    </row>
    <row r="37" spans="1:7" x14ac:dyDescent="0.3">
      <c r="A37" t="s">
        <v>1</v>
      </c>
      <c r="C37" s="8">
        <f>'Req 3'!E7</f>
        <v>5000</v>
      </c>
      <c r="E37" t="s">
        <v>9</v>
      </c>
      <c r="G37" s="33">
        <f>'Req 3'!F14</f>
        <v>1050</v>
      </c>
    </row>
    <row r="38" spans="1:7" x14ac:dyDescent="0.3">
      <c r="A38" t="s">
        <v>2</v>
      </c>
      <c r="C38" s="30">
        <f>'Req 3'!E8</f>
        <v>4000</v>
      </c>
      <c r="F38" s="20" t="s">
        <v>67</v>
      </c>
      <c r="G38" s="30">
        <f>SUM(G34:G37)</f>
        <v>19250</v>
      </c>
    </row>
    <row r="39" spans="1:7" x14ac:dyDescent="0.3">
      <c r="A39" t="s">
        <v>56</v>
      </c>
      <c r="C39" s="8">
        <f>SUM(C35:C38)</f>
        <v>46000</v>
      </c>
      <c r="E39" t="s">
        <v>68</v>
      </c>
      <c r="G39" s="8">
        <f>'Req 3'!F15</f>
        <v>35000</v>
      </c>
    </row>
    <row r="40" spans="1:7" x14ac:dyDescent="0.3">
      <c r="A40" s="17" t="s">
        <v>65</v>
      </c>
      <c r="E40" t="s">
        <v>66</v>
      </c>
      <c r="G40" s="34">
        <f>SUM(G38:G39)</f>
        <v>54250</v>
      </c>
    </row>
    <row r="41" spans="1:7" x14ac:dyDescent="0.3">
      <c r="A41" t="s">
        <v>3</v>
      </c>
      <c r="C41" s="8">
        <f>'Req 3'!E9</f>
        <v>95000</v>
      </c>
    </row>
    <row r="42" spans="1:7" x14ac:dyDescent="0.3">
      <c r="A42" t="s">
        <v>34</v>
      </c>
      <c r="C42" s="31">
        <v>-47000</v>
      </c>
      <c r="E42" s="41" t="s">
        <v>62</v>
      </c>
      <c r="F42" s="41"/>
      <c r="G42" s="41"/>
    </row>
    <row r="43" spans="1:7" x14ac:dyDescent="0.3">
      <c r="A43" t="s">
        <v>57</v>
      </c>
      <c r="C43" s="32">
        <f>C41+C42</f>
        <v>48000</v>
      </c>
      <c r="E43" t="s">
        <v>10</v>
      </c>
      <c r="G43" s="8">
        <f>D27</f>
        <v>35000</v>
      </c>
    </row>
    <row r="44" spans="1:7" x14ac:dyDescent="0.3">
      <c r="E44" t="s">
        <v>25</v>
      </c>
      <c r="G44" s="30">
        <f>E27</f>
        <v>4750</v>
      </c>
    </row>
    <row r="45" spans="1:7" ht="15" thickBot="1" x14ac:dyDescent="0.35">
      <c r="A45" t="s">
        <v>61</v>
      </c>
      <c r="C45" s="35">
        <f>SUM(C39+C43)</f>
        <v>94000</v>
      </c>
      <c r="E45" t="s">
        <v>59</v>
      </c>
      <c r="G45" s="30">
        <f>SUM(G43:G44)</f>
        <v>39750</v>
      </c>
    </row>
    <row r="46" spans="1:7" ht="15" thickTop="1" x14ac:dyDescent="0.3">
      <c r="C46" s="8">
        <v>94000</v>
      </c>
      <c r="D46" t="s">
        <v>16</v>
      </c>
    </row>
    <row r="47" spans="1:7" ht="30" customHeight="1" thickBot="1" x14ac:dyDescent="0.35">
      <c r="C47" s="19">
        <f>C45-C46</f>
        <v>0</v>
      </c>
      <c r="D47" t="s">
        <v>17</v>
      </c>
      <c r="E47" s="42" t="s">
        <v>60</v>
      </c>
      <c r="F47" s="42"/>
      <c r="G47" s="35">
        <f>G45+G40</f>
        <v>94000</v>
      </c>
    </row>
    <row r="48" spans="1:7" ht="15" thickTop="1" x14ac:dyDescent="0.3">
      <c r="F48" s="20" t="s">
        <v>16</v>
      </c>
      <c r="G48" s="8">
        <v>94000</v>
      </c>
    </row>
    <row r="49" spans="6:7" x14ac:dyDescent="0.3">
      <c r="F49" s="20" t="s">
        <v>17</v>
      </c>
      <c r="G49" s="19">
        <f>C45-G48</f>
        <v>0</v>
      </c>
    </row>
  </sheetData>
  <mergeCells count="14">
    <mergeCell ref="A30:G30"/>
    <mergeCell ref="A31:G31"/>
    <mergeCell ref="A32:G32"/>
    <mergeCell ref="A33:C33"/>
    <mergeCell ref="E47:F47"/>
    <mergeCell ref="E42:G42"/>
    <mergeCell ref="E33:G33"/>
    <mergeCell ref="A20:F20"/>
    <mergeCell ref="A21:F21"/>
    <mergeCell ref="A4:D4"/>
    <mergeCell ref="A1:G1"/>
    <mergeCell ref="A3:D3"/>
    <mergeCell ref="A5:D5"/>
    <mergeCell ref="A19:F19"/>
  </mergeCells>
  <pageMargins left="0.7" right="0.7" top="0.75" bottom="0.75" header="0.3" footer="0.3"/>
  <pageSetup scale="83" orientation="portrait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C8" sqref="C8"/>
    </sheetView>
  </sheetViews>
  <sheetFormatPr defaultRowHeight="14.4" x14ac:dyDescent="0.3"/>
  <cols>
    <col min="2" max="2" width="17.88671875" bestFit="1" customWidth="1"/>
    <col min="3" max="3" width="18.44140625" customWidth="1"/>
    <col min="4" max="4" width="19.109375" customWidth="1"/>
    <col min="5" max="6" width="12.88671875" customWidth="1"/>
  </cols>
  <sheetData>
    <row r="1" spans="1:6" x14ac:dyDescent="0.3">
      <c r="A1" s="6" t="s">
        <v>31</v>
      </c>
    </row>
    <row r="4" spans="1:6" x14ac:dyDescent="0.3">
      <c r="B4" s="12">
        <v>43465</v>
      </c>
      <c r="C4" s="11" t="s">
        <v>23</v>
      </c>
      <c r="D4" s="11" t="s">
        <v>24</v>
      </c>
      <c r="E4" s="11" t="s">
        <v>22</v>
      </c>
      <c r="F4" s="11" t="s">
        <v>6</v>
      </c>
    </row>
    <row r="5" spans="1:6" x14ac:dyDescent="0.3">
      <c r="B5" t="s">
        <v>11</v>
      </c>
      <c r="C5">
        <f>'Req 3'!F19</f>
        <v>227000</v>
      </c>
    </row>
    <row r="6" spans="1:6" x14ac:dyDescent="0.3">
      <c r="B6" t="s">
        <v>25</v>
      </c>
      <c r="D6">
        <f>C5</f>
        <v>227000</v>
      </c>
    </row>
    <row r="7" spans="1:6" x14ac:dyDescent="0.3">
      <c r="B7" t="s">
        <v>25</v>
      </c>
      <c r="C7">
        <f>SUM(D8:D13)</f>
        <v>229250</v>
      </c>
    </row>
    <row r="8" spans="1:6" x14ac:dyDescent="0.3">
      <c r="B8" t="s">
        <v>27</v>
      </c>
      <c r="D8">
        <f>'Req 1 &amp; 2'!B60</f>
        <v>162000</v>
      </c>
    </row>
    <row r="9" spans="1:6" x14ac:dyDescent="0.3">
      <c r="B9" t="s">
        <v>12</v>
      </c>
      <c r="D9">
        <f>'Req 1 &amp; 2'!E60</f>
        <v>10000</v>
      </c>
    </row>
    <row r="10" spans="1:6" x14ac:dyDescent="0.3">
      <c r="B10" t="s">
        <v>37</v>
      </c>
      <c r="D10">
        <f>'Req 1 &amp; 2'!H60</f>
        <v>20000</v>
      </c>
    </row>
    <row r="11" spans="1:6" x14ac:dyDescent="0.3">
      <c r="B11" t="s">
        <v>72</v>
      </c>
      <c r="D11">
        <f>'Req 1 &amp; 2'!B70</f>
        <v>22000</v>
      </c>
    </row>
    <row r="12" spans="1:6" x14ac:dyDescent="0.3">
      <c r="B12" t="s">
        <v>38</v>
      </c>
      <c r="D12">
        <f>'Req 1 &amp; 2'!E70</f>
        <v>14200</v>
      </c>
    </row>
    <row r="13" spans="1:6" x14ac:dyDescent="0.3">
      <c r="B13" t="s">
        <v>14</v>
      </c>
      <c r="D13">
        <f>'Req 1 &amp; 2'!H70</f>
        <v>1050</v>
      </c>
    </row>
    <row r="14" spans="1:6" x14ac:dyDescent="0.3">
      <c r="B14" t="s">
        <v>25</v>
      </c>
      <c r="C14">
        <v>3000</v>
      </c>
    </row>
    <row r="15" spans="1:6" x14ac:dyDescent="0.3">
      <c r="B15" t="s">
        <v>26</v>
      </c>
      <c r="D15">
        <v>3000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I31" sqref="I31"/>
    </sheetView>
  </sheetViews>
  <sheetFormatPr defaultRowHeight="14.4" x14ac:dyDescent="0.3"/>
  <cols>
    <col min="6" max="6" width="9.6640625" customWidth="1"/>
  </cols>
  <sheetData>
    <row r="1" spans="1:9" x14ac:dyDescent="0.3">
      <c r="A1" s="6" t="s">
        <v>30</v>
      </c>
    </row>
    <row r="4" spans="1:9" x14ac:dyDescent="0.3">
      <c r="B4" s="39" t="s">
        <v>25</v>
      </c>
      <c r="C4" s="39"/>
      <c r="E4" s="39" t="s">
        <v>26</v>
      </c>
      <c r="F4" s="39"/>
      <c r="H4" s="39" t="s">
        <v>11</v>
      </c>
      <c r="I4" s="39"/>
    </row>
    <row r="5" spans="1:9" x14ac:dyDescent="0.3">
      <c r="B5">
        <f>'Req 5'!C7</f>
        <v>229250</v>
      </c>
      <c r="C5" s="2">
        <f>'Req 1 &amp; 2'!C49</f>
        <v>10000</v>
      </c>
      <c r="E5">
        <f>'Req 1 &amp; 2'!E49</f>
        <v>3000</v>
      </c>
      <c r="F5" s="2">
        <v>3000</v>
      </c>
      <c r="H5">
        <v>227000</v>
      </c>
      <c r="I5" s="2">
        <f>'Req 1 &amp; 2'!I49</f>
        <v>227000</v>
      </c>
    </row>
    <row r="6" spans="1:9" x14ac:dyDescent="0.3">
      <c r="B6">
        <f>'Req 5'!C14</f>
        <v>3000</v>
      </c>
      <c r="C6" s="1">
        <f>'Req 5'!D6</f>
        <v>227000</v>
      </c>
      <c r="E6" s="24">
        <v>0</v>
      </c>
      <c r="F6" s="2"/>
      <c r="H6" s="24"/>
      <c r="I6" s="2">
        <v>0</v>
      </c>
    </row>
    <row r="7" spans="1:9" x14ac:dyDescent="0.3">
      <c r="B7" s="24"/>
      <c r="C7" s="2">
        <v>4750</v>
      </c>
      <c r="F7" s="1"/>
      <c r="I7" s="1"/>
    </row>
    <row r="8" spans="1:9" x14ac:dyDescent="0.3">
      <c r="C8" s="1"/>
      <c r="F8" s="1"/>
      <c r="I8" s="1"/>
    </row>
    <row r="9" spans="1:9" x14ac:dyDescent="0.3">
      <c r="C9" s="1"/>
      <c r="F9" s="1"/>
      <c r="I9" s="1"/>
    </row>
    <row r="10" spans="1:9" x14ac:dyDescent="0.3">
      <c r="C10" s="1"/>
      <c r="F10" s="1"/>
      <c r="I10" s="1"/>
    </row>
    <row r="14" spans="1:9" x14ac:dyDescent="0.3">
      <c r="B14" s="39" t="s">
        <v>27</v>
      </c>
      <c r="C14" s="39"/>
      <c r="E14" s="39" t="s">
        <v>12</v>
      </c>
      <c r="F14" s="39"/>
      <c r="H14" s="39" t="s">
        <v>37</v>
      </c>
      <c r="I14" s="39"/>
    </row>
    <row r="15" spans="1:9" x14ac:dyDescent="0.3">
      <c r="B15">
        <f>'Req 1 &amp; 2'!B58</f>
        <v>158000</v>
      </c>
      <c r="C15" s="2"/>
      <c r="E15">
        <v>0</v>
      </c>
      <c r="F15" s="2"/>
      <c r="H15">
        <v>0</v>
      </c>
      <c r="I15" s="2"/>
    </row>
    <row r="16" spans="1:9" x14ac:dyDescent="0.3">
      <c r="B16">
        <f>'Req 1 &amp; 2'!B59</f>
        <v>4000</v>
      </c>
      <c r="C16" s="1">
        <f>'Req 1 &amp; 2'!B60</f>
        <v>162000</v>
      </c>
      <c r="E16">
        <f>'Req 1 &amp; 2'!E60</f>
        <v>10000</v>
      </c>
      <c r="F16" s="1">
        <v>10000</v>
      </c>
      <c r="H16">
        <f>'Req 1 &amp; 2'!H60</f>
        <v>20000</v>
      </c>
      <c r="I16" s="1">
        <v>20000</v>
      </c>
    </row>
    <row r="17" spans="2:9" x14ac:dyDescent="0.3">
      <c r="B17" s="24">
        <v>0</v>
      </c>
      <c r="C17" s="2"/>
      <c r="E17" s="24">
        <v>0</v>
      </c>
      <c r="F17" s="2"/>
      <c r="H17" s="24">
        <v>0</v>
      </c>
      <c r="I17" s="2"/>
    </row>
    <row r="18" spans="2:9" x14ac:dyDescent="0.3">
      <c r="C18" s="1"/>
      <c r="F18" s="1"/>
      <c r="I18" s="1"/>
    </row>
    <row r="19" spans="2:9" x14ac:dyDescent="0.3">
      <c r="C19" s="1"/>
      <c r="F19" s="1"/>
      <c r="I19" s="1"/>
    </row>
    <row r="20" spans="2:9" x14ac:dyDescent="0.3">
      <c r="C20" s="1"/>
      <c r="F20" s="1"/>
      <c r="I20" s="1"/>
    </row>
    <row r="24" spans="2:9" x14ac:dyDescent="0.3">
      <c r="B24" s="39" t="s">
        <v>13</v>
      </c>
      <c r="C24" s="39"/>
      <c r="E24" s="39" t="s">
        <v>38</v>
      </c>
      <c r="F24" s="39"/>
      <c r="H24" s="39" t="s">
        <v>14</v>
      </c>
      <c r="I24" s="39"/>
    </row>
    <row r="25" spans="2:9" x14ac:dyDescent="0.3">
      <c r="B25">
        <v>0</v>
      </c>
      <c r="C25" s="2"/>
      <c r="E25">
        <f>'Req 1 &amp; 2'!E68</f>
        <v>12000</v>
      </c>
      <c r="F25" s="2"/>
      <c r="H25">
        <v>0</v>
      </c>
      <c r="I25" s="2"/>
    </row>
    <row r="26" spans="2:9" x14ac:dyDescent="0.3">
      <c r="B26">
        <f>'Req 1 &amp; 2'!B70</f>
        <v>22000</v>
      </c>
      <c r="C26" s="1">
        <v>22000</v>
      </c>
      <c r="E26">
        <f>'Req 1 &amp; 2'!E69</f>
        <v>2200</v>
      </c>
      <c r="F26" s="1">
        <f>'Req 1 &amp; 2'!E70</f>
        <v>14200</v>
      </c>
      <c r="H26">
        <f>'Req 1 &amp; 2'!H70</f>
        <v>1050</v>
      </c>
      <c r="I26" s="1">
        <v>1050</v>
      </c>
    </row>
    <row r="27" spans="2:9" x14ac:dyDescent="0.3">
      <c r="B27" s="24">
        <v>0</v>
      </c>
      <c r="C27" s="2"/>
      <c r="E27" s="24">
        <v>0</v>
      </c>
      <c r="F27" s="2"/>
      <c r="H27" s="24">
        <v>0</v>
      </c>
      <c r="I27" s="2"/>
    </row>
    <row r="28" spans="2:9" x14ac:dyDescent="0.3">
      <c r="C28" s="1"/>
      <c r="F28" s="1"/>
      <c r="I28" s="1"/>
    </row>
    <row r="29" spans="2:9" x14ac:dyDescent="0.3">
      <c r="C29" s="1"/>
      <c r="F29" s="1"/>
      <c r="I29" s="1"/>
    </row>
    <row r="30" spans="2:9" x14ac:dyDescent="0.3">
      <c r="C30" s="1"/>
      <c r="F30" s="1"/>
      <c r="I30" s="1"/>
    </row>
  </sheetData>
  <mergeCells count="9">
    <mergeCell ref="B24:C24"/>
    <mergeCell ref="E24:F24"/>
    <mergeCell ref="H24:I24"/>
    <mergeCell ref="B4:C4"/>
    <mergeCell ref="H4:I4"/>
    <mergeCell ref="E4:F4"/>
    <mergeCell ref="B14:C14"/>
    <mergeCell ref="E14:F14"/>
    <mergeCell ref="H14:I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5" sqref="G15"/>
    </sheetView>
  </sheetViews>
  <sheetFormatPr defaultRowHeight="14.4" x14ac:dyDescent="0.3"/>
  <cols>
    <col min="2" max="2" width="6" customWidth="1"/>
    <col min="4" max="4" width="11.109375" customWidth="1"/>
    <col min="5" max="7" width="12.88671875" customWidth="1"/>
  </cols>
  <sheetData>
    <row r="1" spans="1:6" x14ac:dyDescent="0.3">
      <c r="A1" s="38" t="s">
        <v>29</v>
      </c>
      <c r="B1" s="38"/>
      <c r="C1" s="38"/>
      <c r="D1" s="38"/>
      <c r="E1" s="38"/>
    </row>
    <row r="5" spans="1:6" x14ac:dyDescent="0.3">
      <c r="C5" s="7" t="s">
        <v>4</v>
      </c>
      <c r="D5" s="7"/>
      <c r="E5" s="11" t="s">
        <v>22</v>
      </c>
      <c r="F5" s="11" t="s">
        <v>6</v>
      </c>
    </row>
    <row r="6" spans="1:6" x14ac:dyDescent="0.3">
      <c r="C6" t="s">
        <v>7</v>
      </c>
      <c r="E6">
        <f>'Req 4'!C35</f>
        <v>22000</v>
      </c>
    </row>
    <row r="7" spans="1:6" x14ac:dyDescent="0.3">
      <c r="C7" t="s">
        <v>40</v>
      </c>
      <c r="E7">
        <f>'Req 4'!C36</f>
        <v>15000</v>
      </c>
    </row>
    <row r="8" spans="1:6" x14ac:dyDescent="0.3">
      <c r="C8" t="s">
        <v>1</v>
      </c>
      <c r="E8">
        <f>'Req 4'!C37</f>
        <v>5000</v>
      </c>
    </row>
    <row r="9" spans="1:6" x14ac:dyDescent="0.3">
      <c r="C9" t="s">
        <v>2</v>
      </c>
      <c r="E9">
        <f>'Req 4'!C38</f>
        <v>4000</v>
      </c>
    </row>
    <row r="10" spans="1:6" x14ac:dyDescent="0.3">
      <c r="C10" t="s">
        <v>3</v>
      </c>
      <c r="E10">
        <f>'Req 4'!C41</f>
        <v>95000</v>
      </c>
    </row>
    <row r="11" spans="1:6" x14ac:dyDescent="0.3">
      <c r="C11" t="s">
        <v>34</v>
      </c>
      <c r="F11" s="37">
        <v>47000</v>
      </c>
    </row>
    <row r="12" spans="1:6" x14ac:dyDescent="0.3">
      <c r="C12" t="s">
        <v>8</v>
      </c>
      <c r="F12">
        <f>'Req 4'!G34</f>
        <v>12000</v>
      </c>
    </row>
    <row r="13" spans="1:6" x14ac:dyDescent="0.3">
      <c r="C13" t="s">
        <v>35</v>
      </c>
      <c r="F13">
        <f>'Req 4'!G35</f>
        <v>4000</v>
      </c>
    </row>
    <row r="14" spans="1:6" x14ac:dyDescent="0.3">
      <c r="C14" t="s">
        <v>36</v>
      </c>
      <c r="F14">
        <f>'Req 4'!G36</f>
        <v>2200</v>
      </c>
    </row>
    <row r="15" spans="1:6" x14ac:dyDescent="0.3">
      <c r="C15" t="s">
        <v>9</v>
      </c>
      <c r="F15">
        <f>'Req 4'!G37</f>
        <v>1050</v>
      </c>
    </row>
    <row r="16" spans="1:6" x14ac:dyDescent="0.3">
      <c r="C16" t="s">
        <v>28</v>
      </c>
      <c r="F16">
        <f>'Req 4'!G39</f>
        <v>35000</v>
      </c>
    </row>
    <row r="17" spans="3:7" x14ac:dyDescent="0.3">
      <c r="C17" t="s">
        <v>10</v>
      </c>
      <c r="F17">
        <f>'Req 4'!G43</f>
        <v>35000</v>
      </c>
    </row>
    <row r="18" spans="3:7" x14ac:dyDescent="0.3">
      <c r="C18" t="s">
        <v>25</v>
      </c>
      <c r="F18">
        <f>'Req 4'!G44</f>
        <v>4750</v>
      </c>
    </row>
    <row r="19" spans="3:7" ht="15" thickBot="1" x14ac:dyDescent="0.35">
      <c r="D19" t="s">
        <v>15</v>
      </c>
      <c r="E19" s="10">
        <f>SUM(E6:E10)</f>
        <v>141000</v>
      </c>
      <c r="F19" s="36">
        <f>SUM(F11:F18)</f>
        <v>141000</v>
      </c>
    </row>
    <row r="20" spans="3:7" ht="15" thickTop="1" x14ac:dyDescent="0.3">
      <c r="E20" s="8">
        <v>141000</v>
      </c>
      <c r="F20" s="8">
        <v>141000</v>
      </c>
      <c r="G20" t="s">
        <v>16</v>
      </c>
    </row>
    <row r="21" spans="3:7" x14ac:dyDescent="0.3">
      <c r="E21" s="19">
        <f>E19-E20</f>
        <v>0</v>
      </c>
      <c r="F21" s="19">
        <f>F19-F20</f>
        <v>0</v>
      </c>
      <c r="G21" t="s">
        <v>17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Req 1 &amp; 2</vt:lpstr>
      <vt:lpstr>Req 3</vt:lpstr>
      <vt:lpstr>Req 4</vt:lpstr>
      <vt:lpstr>Req 5</vt:lpstr>
      <vt:lpstr>Req 6</vt:lpstr>
      <vt:lpstr>Req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Greiner</dc:creator>
  <cp:lastModifiedBy>Andre Polar</cp:lastModifiedBy>
  <cp:lastPrinted>2015-01-12T23:35:37Z</cp:lastPrinted>
  <dcterms:created xsi:type="dcterms:W3CDTF">2014-12-26T17:44:37Z</dcterms:created>
  <dcterms:modified xsi:type="dcterms:W3CDTF">2017-04-18T06:32:48Z</dcterms:modified>
</cp:coreProperties>
</file>