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 activeTab="2"/>
  </bookViews>
  <sheets>
    <sheet name="Sodbustera" sheetId="1" r:id="rId1"/>
    <sheet name="sodbusterb" sheetId="2" r:id="rId2"/>
    <sheet name="Ladywho" sheetId="3" r:id="rId3"/>
  </sheets>
  <definedNames>
    <definedName name="solver_adj" localSheetId="2" hidden="1">Ladywho!$D$9:$F$13,Ladywho!$M$3:$N$11</definedName>
    <definedName name="solver_adj" localSheetId="0" hidden="1">Sodbustera!$C$4:$F$4,Sodbustera!$G$8:$H$17</definedName>
    <definedName name="solver_adj" localSheetId="1" hidden="1">sodbusterb!$C$4:$F$4,sodbusterb!$G$8:$H$17</definedName>
    <definedName name="solver_cvg" localSheetId="2" hidden="1">0.0001</definedName>
    <definedName name="solver_cvg" localSheetId="0" hidden="1">0.0001</definedName>
    <definedName name="solver_cvg" localSheetId="1" hidden="1">0.0001</definedName>
    <definedName name="solver_drv" localSheetId="2" hidden="1">2</definedName>
    <definedName name="solver_drv" localSheetId="0" hidden="1">1</definedName>
    <definedName name="solver_drv" localSheetId="1" hidden="1">1</definedName>
    <definedName name="solver_eng" localSheetId="2" hidden="1">2</definedName>
    <definedName name="solver_eng" localSheetId="0" hidden="1">2</definedName>
    <definedName name="solver_eng" localSheetId="1" hidden="1">2</definedName>
    <definedName name="solver_est" localSheetId="2" hidden="1">1</definedName>
    <definedName name="solver_est" localSheetId="0" hidden="1">1</definedName>
    <definedName name="solver_est" localSheetId="1" hidden="1">1</definedName>
    <definedName name="solver_itr" localSheetId="2" hidden="1">2147483647</definedName>
    <definedName name="solver_itr" localSheetId="0" hidden="1">2147483647</definedName>
    <definedName name="solver_itr" localSheetId="1" hidden="1">2147483647</definedName>
    <definedName name="solver_lhs1" localSheetId="2" hidden="1">Ladywho!$D$14:$F$14</definedName>
    <definedName name="solver_lhs1" localSheetId="0" hidden="1">Sodbustera!$B$20:$B$21</definedName>
    <definedName name="solver_lhs1" localSheetId="1" hidden="1">sodbusterb!$B$20</definedName>
    <definedName name="solver_lhs2" localSheetId="2" hidden="1">Ladywho!$G$9:$G$13</definedName>
    <definedName name="solver_lhs2" localSheetId="0" hidden="1">Sodbustera!$B$22</definedName>
    <definedName name="solver_lhs2" localSheetId="1" hidden="1">sodbusterb!$B$22</definedName>
    <definedName name="solver_lhs3" localSheetId="2" hidden="1">Ladywho!$L$15:$L$16</definedName>
    <definedName name="solver_lhs3" localSheetId="0" hidden="1">Sodbustera!$B$23</definedName>
    <definedName name="solver_lhs3" localSheetId="1" hidden="1">sodbusterb!$B$23</definedName>
    <definedName name="solver_lhs4" localSheetId="2" hidden="1">Ladywho!$L$17:$L$18</definedName>
    <definedName name="solver_lhs4" localSheetId="0" hidden="1">Sodbustera!$I$6:$I$7</definedName>
    <definedName name="solver_lhs4" localSheetId="1" hidden="1">sodbusterb!$B$24</definedName>
    <definedName name="solver_lhs5" localSheetId="2" hidden="1">Ladywho!$O$3:$O$11</definedName>
    <definedName name="solver_lhs5" localSheetId="0" hidden="1">Sodbustera!$I$8:$I$17</definedName>
    <definedName name="solver_lhs5" localSheetId="1" hidden="1">sodbusterb!$I$6:$I$7</definedName>
    <definedName name="solver_lhs6" localSheetId="1" hidden="1">sodbusterb!$I$8:$I$17</definedName>
    <definedName name="solver_mip" localSheetId="2" hidden="1">2147483647</definedName>
    <definedName name="solver_mip" localSheetId="0" hidden="1">2147483647</definedName>
    <definedName name="solver_mip" localSheetId="1" hidden="1">2147483647</definedName>
    <definedName name="solver_mni" localSheetId="2" hidden="1">30</definedName>
    <definedName name="solver_mni" localSheetId="0" hidden="1">30</definedName>
    <definedName name="solver_mni" localSheetId="1" hidden="1">30</definedName>
    <definedName name="solver_mrt" localSheetId="2" hidden="1">0.075</definedName>
    <definedName name="solver_mrt" localSheetId="0" hidden="1">0.075</definedName>
    <definedName name="solver_mrt" localSheetId="1" hidden="1">0.075</definedName>
    <definedName name="solver_msl" localSheetId="2" hidden="1">2</definedName>
    <definedName name="solver_msl" localSheetId="0" hidden="1">2</definedName>
    <definedName name="solver_msl" localSheetId="1" hidden="1">2</definedName>
    <definedName name="solver_neg" localSheetId="2" hidden="1">1</definedName>
    <definedName name="solver_neg" localSheetId="0" hidden="1">1</definedName>
    <definedName name="solver_neg" localSheetId="1" hidden="1">1</definedName>
    <definedName name="solver_nod" localSheetId="2" hidden="1">2147483647</definedName>
    <definedName name="solver_nod" localSheetId="0" hidden="1">2147483647</definedName>
    <definedName name="solver_nod" localSheetId="1" hidden="1">2147483647</definedName>
    <definedName name="solver_num" localSheetId="2" hidden="1">5</definedName>
    <definedName name="solver_num" localSheetId="0" hidden="1">5</definedName>
    <definedName name="solver_num" localSheetId="1" hidden="1">6</definedName>
    <definedName name="solver_nwt" localSheetId="2" hidden="1">1</definedName>
    <definedName name="solver_nwt" localSheetId="0" hidden="1">1</definedName>
    <definedName name="solver_nwt" localSheetId="1" hidden="1">1</definedName>
    <definedName name="solver_opt" localSheetId="2" hidden="1">Ladywho!$L$19</definedName>
    <definedName name="solver_opt" localSheetId="0" hidden="1">Sodbustera!$B$24</definedName>
    <definedName name="solver_opt" localSheetId="1" hidden="1">sodbusterb!$B$21</definedName>
    <definedName name="solver_pre" localSheetId="2" hidden="1">0.000001</definedName>
    <definedName name="solver_pre" localSheetId="0" hidden="1">0.000001</definedName>
    <definedName name="solver_pre" localSheetId="1" hidden="1">0.000001</definedName>
    <definedName name="solver_rbv" localSheetId="2" hidden="1">2</definedName>
    <definedName name="solver_rbv" localSheetId="0" hidden="1">1</definedName>
    <definedName name="solver_rbv" localSheetId="1" hidden="1">1</definedName>
    <definedName name="solver_rel1" localSheetId="2" hidden="1">2</definedName>
    <definedName name="solver_rel1" localSheetId="0" hidden="1">1</definedName>
    <definedName name="solver_rel1" localSheetId="1" hidden="1">1</definedName>
    <definedName name="solver_rel2" localSheetId="2" hidden="1">1</definedName>
    <definedName name="solver_rel2" localSheetId="0" hidden="1">1</definedName>
    <definedName name="solver_rel2" localSheetId="1" hidden="1">1</definedName>
    <definedName name="solver_rel3" localSheetId="2" hidden="1">1</definedName>
    <definedName name="solver_rel3" localSheetId="0" hidden="1">1</definedName>
    <definedName name="solver_rel3" localSheetId="1" hidden="1">1</definedName>
    <definedName name="solver_rel4" localSheetId="2" hidden="1">1</definedName>
    <definedName name="solver_rel4" localSheetId="0" hidden="1">1</definedName>
    <definedName name="solver_rel4" localSheetId="1" hidden="1">1</definedName>
    <definedName name="solver_rel5" localSheetId="2" hidden="1">2</definedName>
    <definedName name="solver_rel5" localSheetId="0" hidden="1">2</definedName>
    <definedName name="solver_rel5" localSheetId="1" hidden="1">1</definedName>
    <definedName name="solver_rel6" localSheetId="1" hidden="1">2</definedName>
    <definedName name="solver_rhs1" localSheetId="2" hidden="1">Ladywho!$D$15:$F$15</definedName>
    <definedName name="solver_rhs1" localSheetId="0" hidden="1">Sodbustera!$C$20:$C$21</definedName>
    <definedName name="solver_rhs1" localSheetId="1" hidden="1">sodbusterb!$C$20</definedName>
    <definedName name="solver_rhs2" localSheetId="2" hidden="1">Ladywho!$H$9:$H$13</definedName>
    <definedName name="solver_rhs2" localSheetId="0" hidden="1">Sodbustera!$C$22</definedName>
    <definedName name="solver_rhs2" localSheetId="1" hidden="1">8.8</definedName>
    <definedName name="solver_rhs3" localSheetId="2" hidden="1">Ladywho!$M$15:$M$16</definedName>
    <definedName name="solver_rhs3" localSheetId="0" hidden="1">Sodbustera!$C$23</definedName>
    <definedName name="solver_rhs3" localSheetId="1" hidden="1">sodbusterb!$C$23</definedName>
    <definedName name="solver_rhs4" localSheetId="2" hidden="1">0</definedName>
    <definedName name="solver_rhs4" localSheetId="0" hidden="1">Sodbustera!$J$6:$J$7</definedName>
    <definedName name="solver_rhs4" localSheetId="1" hidden="1">sodbusterb!$C$24</definedName>
    <definedName name="solver_rhs5" localSheetId="2" hidden="1">Ladywho!$P$3:$P$11</definedName>
    <definedName name="solver_rhs5" localSheetId="0" hidden="1">Sodbustera!$J$8:$J$17</definedName>
    <definedName name="solver_rhs5" localSheetId="1" hidden="1">sodbusterb!$J$6:$J$7</definedName>
    <definedName name="solver_rhs6" localSheetId="1" hidden="1">sodbusterb!$J$8:$J$17</definedName>
    <definedName name="solver_rlx" localSheetId="2" hidden="1">2</definedName>
    <definedName name="solver_rlx" localSheetId="0" hidden="1">2</definedName>
    <definedName name="solver_rlx" localSheetId="1" hidden="1">2</definedName>
    <definedName name="solver_rsd" localSheetId="2" hidden="1">0</definedName>
    <definedName name="solver_rsd" localSheetId="0" hidden="1">0</definedName>
    <definedName name="solver_rsd" localSheetId="1" hidden="1">0</definedName>
    <definedName name="solver_scl" localSheetId="2" hidden="1">2</definedName>
    <definedName name="solver_scl" localSheetId="0" hidden="1">1</definedName>
    <definedName name="solver_scl" localSheetId="1" hidden="1">1</definedName>
    <definedName name="solver_sho" localSheetId="2" hidden="1">2</definedName>
    <definedName name="solver_sho" localSheetId="0" hidden="1">2</definedName>
    <definedName name="solver_sho" localSheetId="1" hidden="1">2</definedName>
    <definedName name="solver_ssz" localSheetId="2" hidden="1">100</definedName>
    <definedName name="solver_ssz" localSheetId="0" hidden="1">100</definedName>
    <definedName name="solver_ssz" localSheetId="1" hidden="1">100</definedName>
    <definedName name="solver_tim" localSheetId="2" hidden="1">2147483647</definedName>
    <definedName name="solver_tim" localSheetId="0" hidden="1">2147483647</definedName>
    <definedName name="solver_tim" localSheetId="1" hidden="1">2147483647</definedName>
    <definedName name="solver_tol" localSheetId="2" hidden="1">0.01</definedName>
    <definedName name="solver_tol" localSheetId="0" hidden="1">0.01</definedName>
    <definedName name="solver_tol" localSheetId="1" hidden="1">0.01</definedName>
    <definedName name="solver_typ" localSheetId="2" hidden="1">2</definedName>
    <definedName name="solver_typ" localSheetId="0" hidden="1">2</definedName>
    <definedName name="solver_typ" localSheetId="1" hidden="1">2</definedName>
    <definedName name="solver_val" localSheetId="2" hidden="1">0</definedName>
    <definedName name="solver_val" localSheetId="0" hidden="1">0</definedName>
    <definedName name="solver_val" localSheetId="1" hidden="1">0</definedName>
    <definedName name="solver_ver" localSheetId="2" hidden="1">3</definedName>
    <definedName name="solver_ver" localSheetId="0" hidden="1">3</definedName>
    <definedName name="solver_ver" localSheetId="1" hidden="1">3</definedName>
  </definedNames>
  <calcPr calcId="125725"/>
</workbook>
</file>

<file path=xl/calcChain.xml><?xml version="1.0" encoding="utf-8"?>
<calcChain xmlns="http://schemas.openxmlformats.org/spreadsheetml/2006/main">
  <c r="L19" i="3"/>
  <c r="L18"/>
  <c r="L17"/>
  <c r="L16"/>
  <c r="L15"/>
  <c r="F14"/>
  <c r="E14"/>
  <c r="D14"/>
  <c r="G13"/>
  <c r="G12"/>
  <c r="G11"/>
  <c r="L11" s="1"/>
  <c r="O11" s="1"/>
  <c r="O10"/>
  <c r="L10"/>
  <c r="G10"/>
  <c r="L9"/>
  <c r="O9" s="1"/>
  <c r="G9"/>
  <c r="O8"/>
  <c r="L8"/>
  <c r="O7"/>
  <c r="L7"/>
  <c r="O6"/>
  <c r="L6"/>
  <c r="L5"/>
  <c r="O5" s="1"/>
  <c r="L4"/>
  <c r="O4" s="1"/>
  <c r="L3"/>
  <c r="O3" s="1"/>
  <c r="B24" i="2"/>
  <c r="B23"/>
  <c r="B22"/>
  <c r="B21"/>
  <c r="B20"/>
  <c r="I17"/>
  <c r="I16"/>
  <c r="I15"/>
  <c r="I14"/>
  <c r="I13"/>
  <c r="I12"/>
  <c r="I11"/>
  <c r="I10"/>
  <c r="I9"/>
  <c r="I8"/>
  <c r="I7"/>
  <c r="I6"/>
  <c r="B24" i="1"/>
  <c r="B23"/>
  <c r="B22"/>
  <c r="B21"/>
  <c r="B20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<sst xmlns="http://schemas.openxmlformats.org/spreadsheetml/2006/main" count="99" uniqueCount="33">
  <si>
    <t>Fescue1</t>
  </si>
  <si>
    <t>Tulsa F</t>
  </si>
  <si>
    <t>ONE</t>
  </si>
  <si>
    <t>TWO</t>
  </si>
  <si>
    <t>UNDER</t>
  </si>
  <si>
    <t>OVER</t>
  </si>
  <si>
    <t>LHS</t>
  </si>
  <si>
    <t>TARGET</t>
  </si>
  <si>
    <t>SYS</t>
  </si>
  <si>
    <t>Goal1</t>
  </si>
  <si>
    <t>U</t>
  </si>
  <si>
    <t>Goal2</t>
  </si>
  <si>
    <t>Goal3</t>
  </si>
  <si>
    <t>O</t>
  </si>
  <si>
    <t>Goal4</t>
  </si>
  <si>
    <t>Goal5</t>
  </si>
  <si>
    <t>Value</t>
  </si>
  <si>
    <t>FIX</t>
  </si>
  <si>
    <t>G1</t>
  </si>
  <si>
    <t>G2</t>
  </si>
  <si>
    <t>G3</t>
  </si>
  <si>
    <t>G4</t>
  </si>
  <si>
    <t>G5</t>
  </si>
  <si>
    <t>W1</t>
  </si>
  <si>
    <t>W2</t>
  </si>
  <si>
    <t>W3</t>
  </si>
  <si>
    <t>Omaha</t>
  </si>
  <si>
    <t>RHS</t>
  </si>
  <si>
    <t>DM</t>
  </si>
  <si>
    <t>LR</t>
  </si>
  <si>
    <t>Wichita</t>
  </si>
  <si>
    <t>KC</t>
  </si>
  <si>
    <t>Fix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</si>
</sst>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11" xfId="0" applyFill="1" applyBorder="1"/>
    <xf numFmtId="0" fontId="0" fillId="0" borderId="0" xfId="0" applyFill="1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zoomScale="90" zoomScaleNormal="90" workbookViewId="0">
      <selection activeCell="C24" sqref="C24"/>
    </sheetView>
  </sheetViews>
  <sheetFormatPr defaultRowHeight="15"/>
  <sheetData>
    <row r="2" spans="1:10">
      <c r="C2" t="s">
        <v>0</v>
      </c>
      <c r="D2" t="s">
        <v>0</v>
      </c>
      <c r="E2" t="s">
        <v>1</v>
      </c>
      <c r="F2" t="s">
        <v>1</v>
      </c>
    </row>
    <row r="3" spans="1:10" ht="15.75" thickBot="1">
      <c r="C3" t="s">
        <v>2</v>
      </c>
      <c r="D3" t="s">
        <v>3</v>
      </c>
      <c r="E3" t="s">
        <v>2</v>
      </c>
      <c r="F3" t="s">
        <v>3</v>
      </c>
    </row>
    <row r="4" spans="1:10" ht="15.75" thickBot="1">
      <c r="C4" s="1">
        <v>10.769230769230768</v>
      </c>
      <c r="D4" s="2">
        <v>19.23076923076923</v>
      </c>
      <c r="E4" s="2">
        <v>24.230769230769234</v>
      </c>
      <c r="F4" s="3">
        <v>5</v>
      </c>
    </row>
    <row r="5" spans="1:10">
      <c r="C5" s="4"/>
      <c r="D5" s="4"/>
      <c r="E5" s="4"/>
      <c r="F5" s="4"/>
      <c r="G5" t="s">
        <v>4</v>
      </c>
      <c r="H5" t="s">
        <v>5</v>
      </c>
      <c r="I5" t="s">
        <v>6</v>
      </c>
      <c r="J5" t="s">
        <v>7</v>
      </c>
    </row>
    <row r="6" spans="1:10">
      <c r="A6" t="s">
        <v>8</v>
      </c>
      <c r="C6">
        <v>1</v>
      </c>
      <c r="E6">
        <v>1</v>
      </c>
      <c r="I6">
        <f>SUMPRODUCT(C$4:F$4,C6:F6)</f>
        <v>35</v>
      </c>
      <c r="J6">
        <v>35</v>
      </c>
    </row>
    <row r="7" spans="1:10" ht="15.75" thickBot="1">
      <c r="A7" t="s">
        <v>8</v>
      </c>
      <c r="D7">
        <v>1</v>
      </c>
      <c r="F7">
        <v>1</v>
      </c>
      <c r="I7">
        <f>SUMPRODUCT(C$4:F$4,C7:F7)</f>
        <v>24.23076923076923</v>
      </c>
      <c r="J7">
        <v>35</v>
      </c>
    </row>
    <row r="8" spans="1:10">
      <c r="A8" t="s">
        <v>9</v>
      </c>
      <c r="B8" t="s">
        <v>10</v>
      </c>
      <c r="C8">
        <v>1</v>
      </c>
      <c r="D8">
        <v>1</v>
      </c>
      <c r="G8" s="5">
        <v>0</v>
      </c>
      <c r="H8" s="6">
        <v>10</v>
      </c>
      <c r="I8">
        <f>SUMPRODUCT(C$4:F$4,C8:F8)+G8-H8</f>
        <v>20</v>
      </c>
      <c r="J8">
        <v>20</v>
      </c>
    </row>
    <row r="9" spans="1:10">
      <c r="E9">
        <v>1</v>
      </c>
      <c r="F9">
        <v>1</v>
      </c>
      <c r="G9" s="7">
        <v>0</v>
      </c>
      <c r="H9" s="8">
        <v>9.2307692307692317</v>
      </c>
      <c r="I9">
        <f t="shared" ref="I9:I17" si="0">SUMPRODUCT(C$4:F$4,C9:F9)+G9-H9</f>
        <v>20</v>
      </c>
      <c r="J9">
        <v>20</v>
      </c>
    </row>
    <row r="10" spans="1:10">
      <c r="A10" t="s">
        <v>11</v>
      </c>
      <c r="B10" t="s">
        <v>10</v>
      </c>
      <c r="C10">
        <v>1</v>
      </c>
      <c r="G10" s="7">
        <v>0</v>
      </c>
      <c r="H10" s="8">
        <v>5.7692307692307683</v>
      </c>
      <c r="I10">
        <f t="shared" si="0"/>
        <v>5</v>
      </c>
      <c r="J10">
        <v>5</v>
      </c>
    </row>
    <row r="11" spans="1:10">
      <c r="D11">
        <v>1</v>
      </c>
      <c r="G11" s="7">
        <v>0</v>
      </c>
      <c r="H11" s="8">
        <v>14.230769230769232</v>
      </c>
      <c r="I11">
        <f t="shared" si="0"/>
        <v>4.9999999999999982</v>
      </c>
      <c r="J11">
        <v>5</v>
      </c>
    </row>
    <row r="12" spans="1:10">
      <c r="E12">
        <v>1</v>
      </c>
      <c r="G12" s="7">
        <v>0</v>
      </c>
      <c r="H12" s="8">
        <v>19.230769230769234</v>
      </c>
      <c r="I12">
        <f t="shared" si="0"/>
        <v>5</v>
      </c>
      <c r="J12">
        <v>5</v>
      </c>
    </row>
    <row r="13" spans="1:10">
      <c r="F13">
        <v>1</v>
      </c>
      <c r="G13" s="7">
        <v>0</v>
      </c>
      <c r="H13" s="8">
        <v>0</v>
      </c>
      <c r="I13">
        <f t="shared" si="0"/>
        <v>5</v>
      </c>
      <c r="J13">
        <v>5</v>
      </c>
    </row>
    <row r="14" spans="1:10">
      <c r="A14" t="s">
        <v>12</v>
      </c>
      <c r="B14" t="s">
        <v>13</v>
      </c>
      <c r="C14">
        <v>1</v>
      </c>
      <c r="D14">
        <v>1</v>
      </c>
      <c r="G14" s="7">
        <v>0</v>
      </c>
      <c r="H14" s="8">
        <v>0</v>
      </c>
      <c r="I14">
        <f t="shared" si="0"/>
        <v>30</v>
      </c>
      <c r="J14">
        <v>30</v>
      </c>
    </row>
    <row r="15" spans="1:10">
      <c r="E15">
        <v>1</v>
      </c>
      <c r="F15">
        <v>1</v>
      </c>
      <c r="G15" s="7">
        <v>0.76923076923076816</v>
      </c>
      <c r="H15" s="8">
        <v>0</v>
      </c>
      <c r="I15">
        <f t="shared" si="0"/>
        <v>30</v>
      </c>
      <c r="J15">
        <v>30</v>
      </c>
    </row>
    <row r="16" spans="1:10">
      <c r="A16" t="s">
        <v>14</v>
      </c>
      <c r="B16" t="s">
        <v>13</v>
      </c>
      <c r="C16">
        <v>16</v>
      </c>
      <c r="D16">
        <v>20</v>
      </c>
      <c r="E16">
        <v>22</v>
      </c>
      <c r="F16">
        <v>32</v>
      </c>
      <c r="G16" s="7">
        <v>0</v>
      </c>
      <c r="H16" s="8">
        <v>0</v>
      </c>
      <c r="I16">
        <f t="shared" si="0"/>
        <v>1250</v>
      </c>
      <c r="J16">
        <v>1250</v>
      </c>
    </row>
    <row r="17" spans="1:10" ht="15.75" thickBot="1">
      <c r="A17" t="s">
        <v>15</v>
      </c>
      <c r="B17" t="s">
        <v>10</v>
      </c>
      <c r="C17">
        <v>29</v>
      </c>
      <c r="D17">
        <v>25</v>
      </c>
      <c r="E17">
        <v>33</v>
      </c>
      <c r="F17">
        <v>23</v>
      </c>
      <c r="G17" s="9">
        <v>292.30769230769226</v>
      </c>
      <c r="H17" s="10">
        <v>0</v>
      </c>
      <c r="I17">
        <f t="shared" si="0"/>
        <v>2000</v>
      </c>
      <c r="J17">
        <v>2000</v>
      </c>
    </row>
    <row r="19" spans="1:10">
      <c r="B19" t="s">
        <v>16</v>
      </c>
      <c r="C19" t="s">
        <v>17</v>
      </c>
    </row>
    <row r="20" spans="1:10">
      <c r="A20" t="s">
        <v>18</v>
      </c>
      <c r="B20">
        <f>SUM(G8:G9)</f>
        <v>0</v>
      </c>
      <c r="C20">
        <v>0</v>
      </c>
    </row>
    <row r="21" spans="1:10">
      <c r="A21" t="s">
        <v>19</v>
      </c>
      <c r="B21">
        <f>SUM(G10:G13)</f>
        <v>0</v>
      </c>
      <c r="C21">
        <v>0</v>
      </c>
    </row>
    <row r="22" spans="1:10">
      <c r="A22" t="s">
        <v>20</v>
      </c>
      <c r="B22">
        <f>SUM(H14:H15)</f>
        <v>0</v>
      </c>
      <c r="C22">
        <v>0</v>
      </c>
    </row>
    <row r="23" spans="1:10">
      <c r="A23" t="s">
        <v>21</v>
      </c>
      <c r="B23">
        <f>H16</f>
        <v>0</v>
      </c>
      <c r="C23">
        <v>0</v>
      </c>
    </row>
    <row r="24" spans="1:10">
      <c r="A24" t="s">
        <v>22</v>
      </c>
      <c r="B24">
        <f>G17</f>
        <v>292.30769230769226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4"/>
  <sheetViews>
    <sheetView zoomScale="90" zoomScaleNormal="90" workbookViewId="0">
      <selection activeCell="E27" sqref="E27"/>
    </sheetView>
  </sheetViews>
  <sheetFormatPr defaultRowHeight="15"/>
  <sheetData>
    <row r="2" spans="1:10">
      <c r="C2" t="s">
        <v>0</v>
      </c>
      <c r="D2" t="s">
        <v>0</v>
      </c>
      <c r="E2" t="s">
        <v>1</v>
      </c>
      <c r="F2" t="s">
        <v>1</v>
      </c>
    </row>
    <row r="3" spans="1:10" ht="15.75" thickBot="1">
      <c r="C3" t="s">
        <v>2</v>
      </c>
      <c r="D3" t="s">
        <v>3</v>
      </c>
      <c r="E3" t="s">
        <v>2</v>
      </c>
      <c r="F3" t="s">
        <v>3</v>
      </c>
    </row>
    <row r="4" spans="1:10" ht="15.75" thickBot="1">
      <c r="C4" s="1">
        <v>-3.410605131648482E-14</v>
      </c>
      <c r="D4" s="2">
        <v>33.800000000000011</v>
      </c>
      <c r="E4" s="2">
        <v>35.000000000000036</v>
      </c>
      <c r="F4" s="3">
        <v>-1.1723955140041659E-14</v>
      </c>
    </row>
    <row r="5" spans="1:10">
      <c r="C5" s="4"/>
      <c r="D5" s="4"/>
      <c r="E5" s="4"/>
      <c r="F5" s="4"/>
      <c r="G5" t="s">
        <v>4</v>
      </c>
      <c r="H5" t="s">
        <v>5</v>
      </c>
      <c r="I5" t="s">
        <v>6</v>
      </c>
      <c r="J5" t="s">
        <v>7</v>
      </c>
    </row>
    <row r="6" spans="1:10">
      <c r="A6" t="s">
        <v>8</v>
      </c>
      <c r="C6">
        <v>1</v>
      </c>
      <c r="E6">
        <v>1</v>
      </c>
      <c r="I6">
        <f>SUMPRODUCT(C$4:F$4,C6:F6)</f>
        <v>35</v>
      </c>
      <c r="J6">
        <v>35</v>
      </c>
    </row>
    <row r="7" spans="1:10" ht="15.75" thickBot="1">
      <c r="A7" t="s">
        <v>8</v>
      </c>
      <c r="D7">
        <v>1</v>
      </c>
      <c r="F7">
        <v>1</v>
      </c>
      <c r="I7">
        <f>SUMPRODUCT(C$4:F$4,C7:F7)</f>
        <v>33.799999999999997</v>
      </c>
      <c r="J7">
        <v>35</v>
      </c>
    </row>
    <row r="8" spans="1:10">
      <c r="A8" t="s">
        <v>9</v>
      </c>
      <c r="B8" t="s">
        <v>10</v>
      </c>
      <c r="C8">
        <v>1</v>
      </c>
      <c r="D8">
        <v>1</v>
      </c>
      <c r="G8" s="5">
        <v>0</v>
      </c>
      <c r="H8" s="6">
        <v>13.799999999999972</v>
      </c>
      <c r="I8">
        <f>SUMPRODUCT(C$4:F$4,C8:F8)+G8-H8</f>
        <v>20.000000000000004</v>
      </c>
      <c r="J8">
        <v>20</v>
      </c>
    </row>
    <row r="9" spans="1:10">
      <c r="E9">
        <v>1</v>
      </c>
      <c r="F9">
        <v>1</v>
      </c>
      <c r="G9" s="7">
        <v>0</v>
      </c>
      <c r="H9" s="8">
        <v>15.000000000000023</v>
      </c>
      <c r="I9">
        <f t="shared" ref="I9:I17" si="0">SUMPRODUCT(C$4:F$4,C9:F9)+G9-H9</f>
        <v>20</v>
      </c>
      <c r="J9">
        <v>20</v>
      </c>
    </row>
    <row r="10" spans="1:10">
      <c r="A10" t="s">
        <v>11</v>
      </c>
      <c r="B10" t="s">
        <v>10</v>
      </c>
      <c r="C10">
        <v>1</v>
      </c>
      <c r="G10" s="7">
        <v>5.0000000000000355</v>
      </c>
      <c r="H10" s="8">
        <v>0</v>
      </c>
      <c r="I10">
        <f t="shared" si="0"/>
        <v>5.0000000000000018</v>
      </c>
      <c r="J10">
        <v>5</v>
      </c>
    </row>
    <row r="11" spans="1:10">
      <c r="D11">
        <v>1</v>
      </c>
      <c r="G11" s="7">
        <v>0</v>
      </c>
      <c r="H11" s="8">
        <v>28.800000000000008</v>
      </c>
      <c r="I11">
        <f t="shared" si="0"/>
        <v>5.0000000000000036</v>
      </c>
      <c r="J11">
        <v>5</v>
      </c>
    </row>
    <row r="12" spans="1:10">
      <c r="E12">
        <v>1</v>
      </c>
      <c r="G12" s="7">
        <v>0</v>
      </c>
      <c r="H12" s="8">
        <v>30.000000000000036</v>
      </c>
      <c r="I12">
        <f t="shared" si="0"/>
        <v>5</v>
      </c>
      <c r="J12">
        <v>5</v>
      </c>
    </row>
    <row r="13" spans="1:10">
      <c r="F13">
        <v>1</v>
      </c>
      <c r="G13" s="7">
        <v>5.0000000000000115</v>
      </c>
      <c r="H13" s="8">
        <v>0</v>
      </c>
      <c r="I13">
        <f t="shared" si="0"/>
        <v>5</v>
      </c>
      <c r="J13">
        <v>5</v>
      </c>
    </row>
    <row r="14" spans="1:10">
      <c r="A14" t="s">
        <v>12</v>
      </c>
      <c r="B14" t="s">
        <v>13</v>
      </c>
      <c r="C14">
        <v>1</v>
      </c>
      <c r="D14">
        <v>1</v>
      </c>
      <c r="G14" s="7">
        <v>0</v>
      </c>
      <c r="H14" s="8">
        <v>3.7999999999999763</v>
      </c>
      <c r="I14">
        <f t="shared" si="0"/>
        <v>30</v>
      </c>
      <c r="J14">
        <v>30</v>
      </c>
    </row>
    <row r="15" spans="1:10">
      <c r="E15">
        <v>1</v>
      </c>
      <c r="F15">
        <v>1</v>
      </c>
      <c r="G15" s="7">
        <v>0</v>
      </c>
      <c r="H15" s="8">
        <v>5.0000000000000249</v>
      </c>
      <c r="I15">
        <f t="shared" si="0"/>
        <v>29.999999999999996</v>
      </c>
      <c r="J15">
        <v>30</v>
      </c>
    </row>
    <row r="16" spans="1:10">
      <c r="A16" t="s">
        <v>14</v>
      </c>
      <c r="B16" t="s">
        <v>13</v>
      </c>
      <c r="C16">
        <v>16</v>
      </c>
      <c r="D16">
        <v>20</v>
      </c>
      <c r="E16">
        <v>22</v>
      </c>
      <c r="F16">
        <v>32</v>
      </c>
      <c r="G16" s="7">
        <v>0</v>
      </c>
      <c r="H16" s="8">
        <v>196</v>
      </c>
      <c r="I16">
        <f t="shared" si="0"/>
        <v>1250</v>
      </c>
      <c r="J16">
        <v>1250</v>
      </c>
    </row>
    <row r="17" spans="1:10" ht="15.75" thickBot="1">
      <c r="A17" t="s">
        <v>15</v>
      </c>
      <c r="B17" t="s">
        <v>10</v>
      </c>
      <c r="C17">
        <v>29</v>
      </c>
      <c r="D17">
        <v>25</v>
      </c>
      <c r="E17">
        <v>33</v>
      </c>
      <c r="F17">
        <v>23</v>
      </c>
      <c r="G17" s="9">
        <v>0</v>
      </c>
      <c r="H17" s="10">
        <v>0</v>
      </c>
      <c r="I17">
        <f t="shared" si="0"/>
        <v>2000.0000000000002</v>
      </c>
      <c r="J17">
        <v>2000</v>
      </c>
    </row>
    <row r="19" spans="1:10">
      <c r="B19" t="s">
        <v>16</v>
      </c>
      <c r="C19" t="s">
        <v>17</v>
      </c>
    </row>
    <row r="20" spans="1:10">
      <c r="A20" t="s">
        <v>18</v>
      </c>
      <c r="B20">
        <f>SUM(G8:G9)</f>
        <v>0</v>
      </c>
      <c r="C20">
        <v>0</v>
      </c>
    </row>
    <row r="21" spans="1:10">
      <c r="A21" t="s">
        <v>22</v>
      </c>
      <c r="B21">
        <f>SUM(G10:G13)</f>
        <v>10.000000000000046</v>
      </c>
    </row>
    <row r="22" spans="1:10">
      <c r="A22" t="s">
        <v>20</v>
      </c>
      <c r="B22">
        <f>SUM(H14:H15)</f>
        <v>8.8000000000000007</v>
      </c>
      <c r="C22">
        <v>8.8000000000000007</v>
      </c>
    </row>
    <row r="23" spans="1:10">
      <c r="A23" t="s">
        <v>21</v>
      </c>
      <c r="B23">
        <f>H16</f>
        <v>196</v>
      </c>
      <c r="C23">
        <v>196</v>
      </c>
    </row>
    <row r="24" spans="1:10">
      <c r="A24" t="s">
        <v>19</v>
      </c>
      <c r="B24">
        <f>G17</f>
        <v>0</v>
      </c>
      <c r="C2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1:P19"/>
  <sheetViews>
    <sheetView tabSelected="1" workbookViewId="0">
      <selection activeCell="G23" sqref="G23"/>
    </sheetView>
  </sheetViews>
  <sheetFormatPr defaultRowHeight="15"/>
  <sheetData>
    <row r="1" spans="3:16" ht="15.75" thickBot="1">
      <c r="D1" t="s">
        <v>23</v>
      </c>
      <c r="E1" t="s">
        <v>24</v>
      </c>
      <c r="F1" t="s">
        <v>25</v>
      </c>
    </row>
    <row r="2" spans="3:16" ht="15.75" thickBot="1">
      <c r="C2" t="s">
        <v>26</v>
      </c>
      <c r="D2" s="5">
        <v>1</v>
      </c>
      <c r="E2" s="11">
        <v>1.3</v>
      </c>
      <c r="F2" s="12">
        <v>1.4</v>
      </c>
      <c r="L2" t="s">
        <v>6</v>
      </c>
      <c r="M2" t="s">
        <v>4</v>
      </c>
      <c r="N2" t="s">
        <v>5</v>
      </c>
      <c r="O2" t="s">
        <v>27</v>
      </c>
      <c r="P2" t="s">
        <v>7</v>
      </c>
    </row>
    <row r="3" spans="3:16">
      <c r="C3" t="s">
        <v>28</v>
      </c>
      <c r="D3" s="7">
        <v>1.2</v>
      </c>
      <c r="E3" s="4">
        <v>1.5</v>
      </c>
      <c r="F3" s="13">
        <v>1.6</v>
      </c>
      <c r="J3" t="s">
        <v>13</v>
      </c>
      <c r="K3" t="s">
        <v>9</v>
      </c>
      <c r="L3">
        <f>G12</f>
        <v>0</v>
      </c>
      <c r="M3" s="5">
        <v>0</v>
      </c>
      <c r="N3" s="6">
        <v>0</v>
      </c>
      <c r="O3">
        <f>L3+M3-N3</f>
        <v>0</v>
      </c>
      <c r="P3">
        <v>0</v>
      </c>
    </row>
    <row r="4" spans="3:16">
      <c r="C4" t="s">
        <v>29</v>
      </c>
      <c r="D4" s="14">
        <v>2</v>
      </c>
      <c r="E4" s="4">
        <v>1.8</v>
      </c>
      <c r="F4" s="8">
        <v>1.9</v>
      </c>
      <c r="J4" t="s">
        <v>13</v>
      </c>
      <c r="K4" t="s">
        <v>11</v>
      </c>
      <c r="L4">
        <f>SUMPRODUCT(D9:D13,D2:D6)</f>
        <v>11.533333333333331</v>
      </c>
      <c r="M4" s="7">
        <v>2.4666666666666681</v>
      </c>
      <c r="N4" s="8">
        <v>0</v>
      </c>
      <c r="O4">
        <f t="shared" ref="O4:O11" si="0">L4+M4-N4</f>
        <v>14</v>
      </c>
      <c r="P4">
        <v>14</v>
      </c>
    </row>
    <row r="5" spans="3:16">
      <c r="C5" t="s">
        <v>30</v>
      </c>
      <c r="D5" s="7">
        <v>1.6</v>
      </c>
      <c r="E5" s="15">
        <v>1.9</v>
      </c>
      <c r="F5" s="8">
        <v>1.3</v>
      </c>
      <c r="J5" t="s">
        <v>13</v>
      </c>
      <c r="K5" t="s">
        <v>12</v>
      </c>
      <c r="L5">
        <f>SUMPRODUCT(D2:F6,D9:F13)</f>
        <v>38</v>
      </c>
      <c r="M5" s="7">
        <v>0</v>
      </c>
      <c r="N5" s="8">
        <v>0</v>
      </c>
      <c r="O5">
        <f t="shared" si="0"/>
        <v>38</v>
      </c>
      <c r="P5">
        <v>38</v>
      </c>
    </row>
    <row r="6" spans="3:16" ht="15.75" thickBot="1">
      <c r="C6" t="s">
        <v>31</v>
      </c>
      <c r="D6" s="9">
        <v>1.35</v>
      </c>
      <c r="E6" s="16">
        <v>2</v>
      </c>
      <c r="F6" s="10">
        <v>1.2</v>
      </c>
      <c r="J6" t="s">
        <v>13</v>
      </c>
      <c r="K6" t="s">
        <v>14</v>
      </c>
      <c r="L6">
        <f>F9</f>
        <v>0</v>
      </c>
      <c r="M6" s="7">
        <v>0</v>
      </c>
      <c r="N6" s="8">
        <v>0</v>
      </c>
      <c r="O6">
        <f t="shared" si="0"/>
        <v>0</v>
      </c>
      <c r="P6">
        <v>0</v>
      </c>
    </row>
    <row r="7" spans="3:16">
      <c r="L7">
        <f>F10</f>
        <v>0</v>
      </c>
      <c r="M7" s="7">
        <v>0</v>
      </c>
      <c r="N7" s="8">
        <v>0</v>
      </c>
      <c r="O7">
        <f t="shared" si="0"/>
        <v>0</v>
      </c>
      <c r="P7">
        <v>0</v>
      </c>
    </row>
    <row r="8" spans="3:16" ht="15.75" thickBot="1">
      <c r="D8" t="s">
        <v>23</v>
      </c>
      <c r="E8" t="s">
        <v>24</v>
      </c>
      <c r="F8" t="s">
        <v>25</v>
      </c>
      <c r="L8">
        <f>D11</f>
        <v>0</v>
      </c>
      <c r="M8" s="7">
        <v>0</v>
      </c>
      <c r="N8" s="8">
        <v>0</v>
      </c>
      <c r="O8">
        <f t="shared" si="0"/>
        <v>0</v>
      </c>
      <c r="P8">
        <v>0</v>
      </c>
    </row>
    <row r="9" spans="3:16">
      <c r="C9" t="s">
        <v>26</v>
      </c>
      <c r="D9" s="5">
        <v>5.3333333333333357</v>
      </c>
      <c r="E9" s="11">
        <v>4.6666666666666634</v>
      </c>
      <c r="F9" s="6">
        <v>0</v>
      </c>
      <c r="G9">
        <f>SUM(D9:F9)</f>
        <v>10</v>
      </c>
      <c r="H9">
        <v>10</v>
      </c>
      <c r="L9">
        <f>E12</f>
        <v>0</v>
      </c>
      <c r="M9" s="7">
        <v>0</v>
      </c>
      <c r="N9" s="8">
        <v>0</v>
      </c>
      <c r="O9">
        <f t="shared" si="0"/>
        <v>0</v>
      </c>
      <c r="P9">
        <v>0</v>
      </c>
    </row>
    <row r="10" spans="3:16">
      <c r="C10" t="s">
        <v>28</v>
      </c>
      <c r="D10" s="7">
        <v>5.1666666666666634</v>
      </c>
      <c r="E10" s="4">
        <v>0</v>
      </c>
      <c r="F10" s="8">
        <v>0</v>
      </c>
      <c r="G10">
        <f t="shared" ref="G10:G13" si="1">SUM(D10:F10)</f>
        <v>5.1666666666666634</v>
      </c>
      <c r="H10">
        <v>8</v>
      </c>
      <c r="L10">
        <f>E13</f>
        <v>0</v>
      </c>
      <c r="M10" s="7">
        <v>0</v>
      </c>
      <c r="N10" s="8">
        <v>0</v>
      </c>
      <c r="O10">
        <f t="shared" si="0"/>
        <v>0</v>
      </c>
      <c r="P10">
        <v>0</v>
      </c>
    </row>
    <row r="11" spans="3:16" ht="15.75" thickBot="1">
      <c r="C11" t="s">
        <v>29</v>
      </c>
      <c r="D11" s="7">
        <v>0</v>
      </c>
      <c r="E11" s="4">
        <v>7.3333333333333366</v>
      </c>
      <c r="F11" s="8">
        <v>0</v>
      </c>
      <c r="G11">
        <f t="shared" si="1"/>
        <v>7.3333333333333366</v>
      </c>
      <c r="H11">
        <v>25</v>
      </c>
      <c r="J11" t="s">
        <v>10</v>
      </c>
      <c r="K11" t="s">
        <v>15</v>
      </c>
      <c r="L11">
        <f>G11</f>
        <v>7.3333333333333366</v>
      </c>
      <c r="M11" s="9">
        <v>17.666666666666664</v>
      </c>
      <c r="N11" s="10">
        <v>0</v>
      </c>
      <c r="O11">
        <f t="shared" si="0"/>
        <v>25</v>
      </c>
      <c r="P11">
        <v>25</v>
      </c>
    </row>
    <row r="12" spans="3:16">
      <c r="C12" t="s">
        <v>30</v>
      </c>
      <c r="D12" s="7">
        <v>0</v>
      </c>
      <c r="E12" s="17">
        <v>0</v>
      </c>
      <c r="F12" s="8">
        <v>0</v>
      </c>
      <c r="G12">
        <f t="shared" si="1"/>
        <v>0</v>
      </c>
      <c r="H12">
        <v>14</v>
      </c>
    </row>
    <row r="13" spans="3:16" ht="15.75" thickBot="1">
      <c r="C13" t="s">
        <v>31</v>
      </c>
      <c r="D13" s="9">
        <v>0</v>
      </c>
      <c r="E13" s="18">
        <v>0</v>
      </c>
      <c r="F13" s="10">
        <v>6</v>
      </c>
      <c r="G13">
        <f t="shared" si="1"/>
        <v>6</v>
      </c>
      <c r="H13">
        <v>7</v>
      </c>
    </row>
    <row r="14" spans="3:16">
      <c r="D14">
        <f>SUM(D9:D13)</f>
        <v>10.5</v>
      </c>
      <c r="E14">
        <f t="shared" ref="E14:F14" si="2">SUM(E9:E13)</f>
        <v>12</v>
      </c>
      <c r="F14">
        <f t="shared" si="2"/>
        <v>6</v>
      </c>
      <c r="M14" t="s">
        <v>32</v>
      </c>
    </row>
    <row r="15" spans="3:16">
      <c r="D15">
        <v>10.5</v>
      </c>
      <c r="E15">
        <v>12</v>
      </c>
      <c r="F15">
        <v>6</v>
      </c>
      <c r="K15" t="s">
        <v>18</v>
      </c>
      <c r="L15">
        <f>N3</f>
        <v>0</v>
      </c>
      <c r="M15">
        <v>0</v>
      </c>
    </row>
    <row r="16" spans="3:16">
      <c r="K16" t="s">
        <v>19</v>
      </c>
      <c r="L16">
        <f>N4</f>
        <v>0</v>
      </c>
      <c r="M16">
        <v>0</v>
      </c>
    </row>
    <row r="17" spans="11:12">
      <c r="K17" t="s">
        <v>20</v>
      </c>
      <c r="L17">
        <f>N5</f>
        <v>0</v>
      </c>
    </row>
    <row r="18" spans="11:12">
      <c r="K18" t="s">
        <v>21</v>
      </c>
      <c r="L18">
        <f>SUM(N6:N10)</f>
        <v>0</v>
      </c>
    </row>
    <row r="19" spans="11:12">
      <c r="K19" t="s">
        <v>22</v>
      </c>
      <c r="L19">
        <f>M11</f>
        <v>17.666666666666664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Sodbustera</vt:lpstr>
      <vt:lpstr>sodbusterb</vt:lpstr>
      <vt:lpstr>Ladywho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2011-12-03T17:02:54Z</dcterms:created>
  <dcterms:modified xsi:type="dcterms:W3CDTF">2011-12-03T17:03:49Z</dcterms:modified>
</cp:coreProperties>
</file>