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60" windowWidth="8535" windowHeight="5910" activeTab="1"/>
  </bookViews>
  <sheets>
    <sheet name="apple cashflow" sheetId="1" r:id="rId1"/>
    <sheet name="apple ratio analysis" sheetId="2" r:id="rId2"/>
  </sheets>
  <calcPr calcId="145621"/>
</workbook>
</file>

<file path=xl/calcChain.xml><?xml version="1.0" encoding="utf-8"?>
<calcChain xmlns="http://schemas.openxmlformats.org/spreadsheetml/2006/main">
  <c r="F28" i="2" l="1"/>
  <c r="E28" i="2"/>
  <c r="F30" i="2"/>
  <c r="E30" i="2"/>
  <c r="E27" i="2"/>
  <c r="F27" i="2"/>
  <c r="F25" i="2"/>
  <c r="E25" i="2"/>
  <c r="F24" i="2"/>
  <c r="E24" i="2"/>
  <c r="D10" i="1"/>
  <c r="D22" i="1" s="1"/>
  <c r="D24" i="1" s="1"/>
  <c r="C10" i="1"/>
  <c r="C22" i="1" s="1"/>
  <c r="C24" i="1" s="1"/>
  <c r="D20" i="1"/>
  <c r="C20" i="1"/>
  <c r="C15" i="1"/>
  <c r="D15" i="1"/>
</calcChain>
</file>

<file path=xl/sharedStrings.xml><?xml version="1.0" encoding="utf-8"?>
<sst xmlns="http://schemas.openxmlformats.org/spreadsheetml/2006/main" count="58" uniqueCount="58">
  <si>
    <t xml:space="preserve"> Net Income before Extraordinaries</t>
  </si>
  <si>
    <t xml:space="preserve"> Net Operating Cash Flow</t>
  </si>
  <si>
    <t xml:space="preserve"> Net Investing Cash Flow</t>
  </si>
  <si>
    <t>Financing activities</t>
  </si>
  <si>
    <t xml:space="preserve"> Net Financing Cash Flow</t>
  </si>
  <si>
    <t>Depreciation adjustment</t>
  </si>
  <si>
    <t>Deferred Taxes adjustment</t>
  </si>
  <si>
    <t>accounts payable</t>
  </si>
  <si>
    <t xml:space="preserve"> Dividends Paid - Total</t>
  </si>
  <si>
    <t>Bonds increase</t>
  </si>
  <si>
    <t>icrease in note pyable</t>
  </si>
  <si>
    <t>increase in accounts receivables</t>
  </si>
  <si>
    <t>decrease in accounts accounts payable</t>
  </si>
  <si>
    <t>summary</t>
  </si>
  <si>
    <t>net cash and cash equivalent</t>
  </si>
  <si>
    <t>cash and cash equivalent at the end of the year</t>
  </si>
  <si>
    <t>cash and cash equivalent at the beginning of the year</t>
  </si>
  <si>
    <t>invsting activities</t>
  </si>
  <si>
    <t>cash outflows from Net Assets from Acquisitions</t>
  </si>
  <si>
    <t>cash inflows from sale of other investments</t>
  </si>
  <si>
    <t>cash inflows from Sale/Maturity of Investments</t>
  </si>
  <si>
    <t>current assets</t>
  </si>
  <si>
    <t>current liabilities</t>
  </si>
  <si>
    <t>cash ans short term marketable securities</t>
  </si>
  <si>
    <t>total liabilities</t>
  </si>
  <si>
    <t>total assets</t>
  </si>
  <si>
    <t>cost of goods sold</t>
  </si>
  <si>
    <t>average inventory</t>
  </si>
  <si>
    <t>sales</t>
  </si>
  <si>
    <t>cost of sales day period</t>
  </si>
  <si>
    <t>net income</t>
  </si>
  <si>
    <t>net revenue</t>
  </si>
  <si>
    <t>total stakeholders equity</t>
  </si>
  <si>
    <t>Ratio</t>
  </si>
  <si>
    <t>Formular</t>
  </si>
  <si>
    <t>1.Financial ratio</t>
  </si>
  <si>
    <t>current ratio</t>
  </si>
  <si>
    <t>current assets/current liabilities</t>
  </si>
  <si>
    <t>cash and short term securities/ current liabilities</t>
  </si>
  <si>
    <t>cash ratio</t>
  </si>
  <si>
    <t>2. Asset management ratio</t>
  </si>
  <si>
    <t>Asset turn over ratio</t>
  </si>
  <si>
    <t>total sales/average total sales</t>
  </si>
  <si>
    <t>average total assets</t>
  </si>
  <si>
    <t>Accounts payable ratio</t>
  </si>
  <si>
    <t>Accounts payable/(cost of sales*365)</t>
  </si>
  <si>
    <t>3. Profitability ratio</t>
  </si>
  <si>
    <t>return on assets</t>
  </si>
  <si>
    <t>net income/total assets</t>
  </si>
  <si>
    <t xml:space="preserve">Current Ratio is 1.67 in 2013 and 1.08  in 2014 this means Apple can pay  167% and 108 % of its liability this figures are not  satisfactory and can be improved by increasing turnover and profit and minimising liabilities. </t>
  </si>
  <si>
    <t xml:space="preserve">The  Cash Ratio of 0.928 in 2013 and 0.395 in 2014 means that Apple can pay 92.8% of its current liabilities in cash. The cash ratio is generally a more conservative look at a company's ability to cover its liabilities than many other liquidity ratios. </t>
  </si>
  <si>
    <t>Accounts payable ratio of 0.0009283712 days and 0.001187309 days in 2013 and 2014 respectively  shows Delays in paying by Apple to its suppliers.</t>
  </si>
  <si>
    <t>Return on assets gives an idea of how efficient the management is at utilising its assets in generation of earnings. An ideal ROA should be greater than 15 %</t>
  </si>
  <si>
    <t>Operating activities- inflows in operating activities shows funds received from sales or other receivables while outflow indicates the amount of money paid to employees or suppliers. Positive net operating activity cash flow indicates the company’s ability to meet its short term liabilities.</t>
  </si>
  <si>
    <t>Investing activities- this is where money used to purchase or received from sale of fixed asset is recorded. Purchases are recorded as negative and sales are recorded as positive figure/inflows. Negative net cash flow from investment activities shows that the company has invested heavily on long term assets.</t>
  </si>
  <si>
    <t>Financing activities- issues relating to purchase or sale of stock to share holders, payment of dividends and business loan are recorded here. Negative net cash flow from financing activities shows that the company is highly financed by debt.</t>
  </si>
  <si>
    <t>Apple company trial balance extract</t>
  </si>
  <si>
    <t>Apple cashflow for the year 2013 and 2014</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</si>
</sst>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1"/>
      <color theme="1"/>
      <name val="Calibri"/>
      <family val="2"/>
      <scheme val="minor"/>
    </font>
    <font>
      <sz val="12"/>
      <color theme="1"/>
      <name val="Times New Roman"/>
      <family val="1"/>
    </font>
    <font>
      <sz val="12"/>
      <color rgb="FF00B050"/>
      <name val="Times New Roman"/>
      <family val="1"/>
    </font>
    <font>
      <sz val="12"/>
      <name val="Times New Roman"/>
      <family val="1"/>
    </font>
    <font>
      <b/>
      <sz val="12"/>
      <color theme="1"/>
      <name val="Times New Roman"/>
      <family val="1"/>
    </font>
  </fonts>
  <fills count="2">
    <fill>
      <patternFill patternType="none"/>
    </fill>
    <fill>
      <patternFill patternType="gray125"/>
    </fill>
  </fills>
  <borders count="5">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2">
    <xf numFmtId="0" fontId="0" fillId="0" borderId="0"/>
    <xf numFmtId="9" fontId="1" fillId="0" borderId="0" applyFont="0" applyFill="0" applyBorder="0" applyAlignment="0" applyProtection="0"/>
  </cellStyleXfs>
  <cellXfs count="17">
    <xf numFmtId="0" fontId="0" fillId="0" borderId="0" xfId="0"/>
    <xf numFmtId="0" fontId="2" fillId="0" borderId="0" xfId="0" applyFont="1"/>
    <xf numFmtId="0" fontId="2" fillId="0" borderId="1" xfId="0" applyFont="1" applyBorder="1" applyAlignment="1">
      <alignment vertical="top"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2" fontId="2" fillId="0" borderId="4" xfId="0" applyNumberFormat="1" applyFont="1" applyBorder="1" applyAlignment="1">
      <alignment vertical="top" wrapText="1"/>
    </xf>
    <xf numFmtId="0" fontId="2" fillId="0" borderId="4" xfId="1" applyNumberFormat="1" applyFont="1" applyBorder="1" applyAlignment="1">
      <alignment vertical="top" wrapText="1"/>
    </xf>
    <xf numFmtId="9" fontId="2" fillId="0" borderId="4" xfId="1" applyFont="1" applyBorder="1" applyAlignment="1">
      <alignment vertical="top" wrapText="1"/>
    </xf>
    <xf numFmtId="0" fontId="3" fillId="0" borderId="1" xfId="0" applyFont="1" applyBorder="1" applyAlignment="1">
      <alignment vertical="top" wrapText="1"/>
    </xf>
    <xf numFmtId="0" fontId="3" fillId="0" borderId="4" xfId="0" applyFont="1" applyBorder="1" applyAlignment="1">
      <alignment vertical="top" wrapText="1"/>
    </xf>
    <xf numFmtId="0" fontId="3" fillId="0" borderId="0" xfId="0" applyFont="1"/>
    <xf numFmtId="0" fontId="4" fillId="0" borderId="3" xfId="0" applyFont="1" applyBorder="1" applyAlignment="1">
      <alignment vertical="top" wrapText="1"/>
    </xf>
    <xf numFmtId="0" fontId="4" fillId="0" borderId="4" xfId="0" applyFont="1" applyBorder="1" applyAlignment="1">
      <alignment vertical="top" wrapText="1"/>
    </xf>
    <xf numFmtId="0" fontId="4" fillId="0" borderId="0" xfId="0" applyFont="1"/>
    <xf numFmtId="0" fontId="3" fillId="0" borderId="3" xfId="0" applyFont="1" applyBorder="1" applyAlignment="1">
      <alignment vertical="top" wrapText="1"/>
    </xf>
    <xf numFmtId="0" fontId="5" fillId="0" borderId="0" xfId="0" applyFont="1"/>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tyles" Target="styles.xml"/>
  <Relationship Id="rId5" Type="http://schemas.openxmlformats.org/officeDocument/2006/relationships/sharedStrings" Target="sharedStrings.xml"/>
  <Relationship Id="rId6" Type="http://schemas.openxmlformats.org/officeDocument/2006/relationships/calcChain" Target="calcChain.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30"/>
  <sheetViews>
    <sheetView topLeftCell="A16" zoomScaleNormal="100" workbookViewId="0">
      <selection activeCell="B3" sqref="B3"/>
    </sheetView>
  </sheetViews>
  <sheetFormatPr defaultRowHeight="15.75" x14ac:dyDescent="0.25"/>
  <cols>
    <col min="1" max="1" width="9.140625" style="1"/>
    <col min="2" max="2" width="55.140625" style="1" customWidth="1"/>
    <col min="3" max="4" width="18.42578125" style="1" customWidth="1"/>
    <col min="5" max="16384" width="9.140625" style="1"/>
  </cols>
  <sheetData>
    <row r="3" spans="2:4" ht="16.5" thickBot="1" x14ac:dyDescent="0.3">
      <c r="B3" s="16" t="s">
        <v>57</v>
      </c>
    </row>
    <row r="4" spans="2:4" ht="16.5" thickBot="1" x14ac:dyDescent="0.3">
      <c r="B4" s="2"/>
      <c r="C4" s="3">
        <v>2013</v>
      </c>
      <c r="D4" s="3">
        <v>2014</v>
      </c>
    </row>
    <row r="5" spans="2:4" ht="16.5" thickBot="1" x14ac:dyDescent="0.3">
      <c r="B5" s="4" t="s">
        <v>0</v>
      </c>
      <c r="C5" s="5">
        <v>37.44</v>
      </c>
      <c r="D5" s="5">
        <v>39.090000000000003</v>
      </c>
    </row>
    <row r="6" spans="2:4" ht="16.5" thickBot="1" x14ac:dyDescent="0.3">
      <c r="B6" s="4" t="s">
        <v>5</v>
      </c>
      <c r="C6" s="5">
        <v>13.56</v>
      </c>
      <c r="D6" s="5">
        <v>15.89</v>
      </c>
    </row>
    <row r="7" spans="2:4" ht="16.5" thickBot="1" x14ac:dyDescent="0.3">
      <c r="B7" s="4" t="s">
        <v>6</v>
      </c>
      <c r="C7" s="5">
        <v>2.2799999999999998</v>
      </c>
      <c r="D7" s="5">
        <v>4.7</v>
      </c>
    </row>
    <row r="8" spans="2:4" ht="16.5" thickBot="1" x14ac:dyDescent="0.3">
      <c r="B8" s="4" t="s">
        <v>11</v>
      </c>
      <c r="C8" s="3">
        <v>-1.95</v>
      </c>
      <c r="D8" s="3">
        <v>-6.45</v>
      </c>
    </row>
    <row r="9" spans="2:4" ht="16.5" thickBot="1" x14ac:dyDescent="0.3">
      <c r="B9" s="4" t="s">
        <v>12</v>
      </c>
      <c r="C9" s="5">
        <v>2.34</v>
      </c>
      <c r="D9" s="5">
        <v>5.94</v>
      </c>
    </row>
    <row r="10" spans="2:4" s="11" customFormat="1" ht="16.5" thickBot="1" x14ac:dyDescent="0.3">
      <c r="B10" s="9" t="s">
        <v>1</v>
      </c>
      <c r="C10" s="10">
        <f>SUM(C5:C9)</f>
        <v>53.67</v>
      </c>
      <c r="D10" s="10">
        <f>SUM(D5:D9)</f>
        <v>59.17</v>
      </c>
    </row>
    <row r="11" spans="2:4" s="14" customFormat="1" ht="16.5" thickBot="1" x14ac:dyDescent="0.3">
      <c r="B11" s="12" t="s">
        <v>17</v>
      </c>
      <c r="C11" s="13"/>
      <c r="D11" s="13"/>
    </row>
    <row r="12" spans="2:4" ht="16.5" thickBot="1" x14ac:dyDescent="0.3">
      <c r="B12" s="4" t="s">
        <v>18</v>
      </c>
      <c r="C12" s="5">
        <v>-185.54599999999999</v>
      </c>
      <c r="D12" s="5">
        <v>-240.53</v>
      </c>
    </row>
    <row r="13" spans="2:4" ht="16.5" thickBot="1" x14ac:dyDescent="0.3">
      <c r="B13" s="4" t="s">
        <v>19</v>
      </c>
      <c r="C13" s="5">
        <v>1.6E-2</v>
      </c>
      <c r="D13" s="5">
        <v>0</v>
      </c>
    </row>
    <row r="14" spans="2:4" ht="16.5" thickBot="1" x14ac:dyDescent="0.3">
      <c r="B14" s="2" t="s">
        <v>20</v>
      </c>
      <c r="C14" s="3">
        <v>124.45</v>
      </c>
      <c r="D14" s="3">
        <v>-208.11</v>
      </c>
    </row>
    <row r="15" spans="2:4" s="11" customFormat="1" ht="16.5" thickBot="1" x14ac:dyDescent="0.3">
      <c r="B15" s="15" t="s">
        <v>2</v>
      </c>
      <c r="C15" s="10">
        <f>SUM(C12:C14)</f>
        <v>-61.08</v>
      </c>
      <c r="D15" s="10">
        <f>SUM(D12:D14)</f>
        <v>-448.64</v>
      </c>
    </row>
    <row r="16" spans="2:4" ht="16.5" thickBot="1" x14ac:dyDescent="0.3">
      <c r="B16" s="4" t="s">
        <v>3</v>
      </c>
      <c r="C16" s="5"/>
      <c r="D16" s="5"/>
    </row>
    <row r="17" spans="1:4" ht="16.5" thickBot="1" x14ac:dyDescent="0.3">
      <c r="B17" s="4" t="s">
        <v>8</v>
      </c>
      <c r="C17" s="5">
        <v>-10.56</v>
      </c>
      <c r="D17" s="5">
        <v>-11.13</v>
      </c>
    </row>
    <row r="18" spans="1:4" ht="16.5" thickBot="1" x14ac:dyDescent="0.3">
      <c r="B18" s="4" t="s">
        <v>9</v>
      </c>
      <c r="C18" s="5">
        <v>16.899999999999999</v>
      </c>
      <c r="D18" s="5">
        <v>18.27</v>
      </c>
    </row>
    <row r="19" spans="1:4" ht="16.5" thickBot="1" x14ac:dyDescent="0.3">
      <c r="B19" s="2" t="s">
        <v>10</v>
      </c>
      <c r="C19" s="3">
        <v>-22.72</v>
      </c>
      <c r="D19" s="3">
        <v>-44.69</v>
      </c>
    </row>
    <row r="20" spans="1:4" s="11" customFormat="1" ht="16.5" thickBot="1" x14ac:dyDescent="0.3">
      <c r="B20" s="15" t="s">
        <v>4</v>
      </c>
      <c r="C20" s="10">
        <f>SUM(C17:C19)</f>
        <v>-16.380000000000003</v>
      </c>
      <c r="D20" s="10">
        <f>SUM(D17:D19)</f>
        <v>-37.549999999999997</v>
      </c>
    </row>
    <row r="21" spans="1:4" ht="16.5" thickBot="1" x14ac:dyDescent="0.3">
      <c r="B21" s="4" t="s">
        <v>13</v>
      </c>
      <c r="C21" s="5"/>
      <c r="D21" s="5"/>
    </row>
    <row r="22" spans="1:4" ht="16.5" thickBot="1" x14ac:dyDescent="0.3">
      <c r="B22" s="4" t="s">
        <v>14</v>
      </c>
      <c r="C22" s="5">
        <f>C10+C15+C20</f>
        <v>-23.79</v>
      </c>
      <c r="D22" s="5">
        <f>D10+D15+D20</f>
        <v>-427.02</v>
      </c>
    </row>
    <row r="23" spans="1:4" ht="16.5" thickBot="1" x14ac:dyDescent="0.3">
      <c r="B23" s="4" t="s">
        <v>16</v>
      </c>
      <c r="C23" s="5">
        <v>16.38</v>
      </c>
      <c r="D23" s="5">
        <v>-7.41</v>
      </c>
    </row>
    <row r="24" spans="1:4" ht="16.5" thickBot="1" x14ac:dyDescent="0.3">
      <c r="B24" s="4" t="s">
        <v>15</v>
      </c>
      <c r="C24" s="5">
        <f>C22+C23</f>
        <v>-7.41</v>
      </c>
      <c r="D24" s="5">
        <f>D22+D23</f>
        <v>-434.43</v>
      </c>
    </row>
    <row r="25" spans="1:4" ht="16.5" thickBot="1" x14ac:dyDescent="0.3">
      <c r="B25" s="4"/>
      <c r="C25" s="5"/>
      <c r="D25" s="5"/>
    </row>
    <row r="26" spans="1:4" ht="16.5" thickBot="1" x14ac:dyDescent="0.3">
      <c r="B26" s="4"/>
      <c r="C26" s="5"/>
      <c r="D26" s="5"/>
    </row>
    <row r="28" spans="1:4" x14ac:dyDescent="0.25">
      <c r="A28" s="1" t="s">
        <v>53</v>
      </c>
    </row>
    <row r="29" spans="1:4" x14ac:dyDescent="0.25">
      <c r="A29" s="1" t="s">
        <v>54</v>
      </c>
    </row>
    <row r="30" spans="1:4" x14ac:dyDescent="0.25">
      <c r="A30" s="1" t="s">
        <v>55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F35"/>
  <sheetViews>
    <sheetView tabSelected="1" zoomScale="90" zoomScaleNormal="90" workbookViewId="0">
      <selection activeCell="C3" sqref="C3"/>
    </sheetView>
  </sheetViews>
  <sheetFormatPr defaultRowHeight="15.75" x14ac:dyDescent="0.25"/>
  <cols>
    <col min="1" max="2" width="9.140625" style="1"/>
    <col min="3" max="3" width="45" style="1" customWidth="1"/>
    <col min="4" max="4" width="24.85546875" style="1" customWidth="1"/>
    <col min="5" max="5" width="15.7109375" style="1" customWidth="1"/>
    <col min="6" max="6" width="17.85546875" style="1" customWidth="1"/>
    <col min="7" max="16384" width="9.140625" style="1"/>
  </cols>
  <sheetData>
    <row r="4" spans="3:5" ht="16.5" thickBot="1" x14ac:dyDescent="0.3">
      <c r="C4" s="16" t="s">
        <v>56</v>
      </c>
    </row>
    <row r="5" spans="3:5" ht="16.5" thickBot="1" x14ac:dyDescent="0.3">
      <c r="C5" s="2"/>
      <c r="D5" s="3">
        <v>2013</v>
      </c>
      <c r="E5" s="3">
        <v>2014</v>
      </c>
    </row>
    <row r="6" spans="3:5" ht="16.5" thickBot="1" x14ac:dyDescent="0.3">
      <c r="C6" s="4" t="s">
        <v>21</v>
      </c>
      <c r="D6" s="5">
        <v>73286000</v>
      </c>
      <c r="E6" s="5">
        <v>68531000</v>
      </c>
    </row>
    <row r="7" spans="3:5" ht="16.5" thickBot="1" x14ac:dyDescent="0.3">
      <c r="C7" s="4" t="s">
        <v>22</v>
      </c>
      <c r="D7" s="5">
        <v>43658000</v>
      </c>
      <c r="E7" s="5">
        <v>63448000</v>
      </c>
    </row>
    <row r="8" spans="3:5" ht="16.5" thickBot="1" x14ac:dyDescent="0.3">
      <c r="C8" s="4" t="s">
        <v>23</v>
      </c>
      <c r="D8" s="5">
        <v>40546000</v>
      </c>
      <c r="E8" s="5">
        <v>250770000</v>
      </c>
    </row>
    <row r="9" spans="3:5" ht="16.5" thickBot="1" x14ac:dyDescent="0.3">
      <c r="C9" s="4" t="s">
        <v>24</v>
      </c>
      <c r="D9" s="5">
        <v>83451000</v>
      </c>
      <c r="E9" s="5">
        <v>120292000</v>
      </c>
    </row>
    <row r="10" spans="3:5" ht="16.5" thickBot="1" x14ac:dyDescent="0.3">
      <c r="C10" s="4" t="s">
        <v>25</v>
      </c>
      <c r="D10" s="5">
        <v>207000000</v>
      </c>
      <c r="E10" s="5">
        <v>231839000</v>
      </c>
    </row>
    <row r="11" spans="3:5" ht="16.5" thickBot="1" x14ac:dyDescent="0.3">
      <c r="C11" s="4" t="s">
        <v>26</v>
      </c>
      <c r="D11" s="5">
        <v>106606000</v>
      </c>
      <c r="E11" s="5">
        <v>112258000</v>
      </c>
    </row>
    <row r="12" spans="3:5" ht="16.5" thickBot="1" x14ac:dyDescent="0.3">
      <c r="C12" s="4" t="s">
        <v>27</v>
      </c>
      <c r="D12" s="5">
        <v>1277500</v>
      </c>
      <c r="E12" s="5">
        <v>987500</v>
      </c>
    </row>
    <row r="13" spans="3:5" ht="16.5" thickBot="1" x14ac:dyDescent="0.3">
      <c r="C13" s="2" t="s">
        <v>28</v>
      </c>
      <c r="D13" s="3">
        <v>170910000</v>
      </c>
      <c r="E13" s="3">
        <v>182795000</v>
      </c>
    </row>
    <row r="14" spans="3:5" ht="16.5" thickBot="1" x14ac:dyDescent="0.3">
      <c r="C14" s="4" t="s">
        <v>43</v>
      </c>
      <c r="D14" s="5">
        <v>191532000</v>
      </c>
      <c r="E14" s="5">
        <v>219419500</v>
      </c>
    </row>
    <row r="15" spans="3:5" ht="16.5" thickBot="1" x14ac:dyDescent="0.3">
      <c r="C15" s="4" t="s">
        <v>7</v>
      </c>
      <c r="D15" s="5">
        <v>36223000</v>
      </c>
      <c r="E15" s="5">
        <v>48649000</v>
      </c>
    </row>
    <row r="16" spans="3:5" ht="16.5" thickBot="1" x14ac:dyDescent="0.3">
      <c r="C16" s="4" t="s">
        <v>30</v>
      </c>
      <c r="D16" s="5">
        <v>37037000</v>
      </c>
      <c r="E16" s="5">
        <v>39510000</v>
      </c>
    </row>
    <row r="17" spans="3:6" ht="16.5" thickBot="1" x14ac:dyDescent="0.3">
      <c r="C17" s="4" t="s">
        <v>31</v>
      </c>
      <c r="D17" s="5">
        <v>106606000</v>
      </c>
      <c r="E17" s="5">
        <v>112258000</v>
      </c>
    </row>
    <row r="18" spans="3:6" ht="16.5" thickBot="1" x14ac:dyDescent="0.3">
      <c r="C18" s="4" t="s">
        <v>32</v>
      </c>
      <c r="D18" s="5">
        <v>123549000</v>
      </c>
      <c r="E18" s="5">
        <v>111547000</v>
      </c>
    </row>
    <row r="19" spans="3:6" ht="16.5" thickBot="1" x14ac:dyDescent="0.3">
      <c r="C19" s="4" t="s">
        <v>29</v>
      </c>
      <c r="D19" s="5">
        <v>39017796000</v>
      </c>
      <c r="E19" s="5">
        <v>40974170000</v>
      </c>
    </row>
    <row r="21" spans="3:6" ht="16.5" thickBot="1" x14ac:dyDescent="0.3"/>
    <row r="22" spans="3:6" ht="16.5" thickBot="1" x14ac:dyDescent="0.3">
      <c r="C22" s="2" t="s">
        <v>33</v>
      </c>
      <c r="D22" s="3" t="s">
        <v>34</v>
      </c>
      <c r="E22" s="3">
        <v>2013</v>
      </c>
      <c r="F22" s="3">
        <v>2014</v>
      </c>
    </row>
    <row r="23" spans="3:6" ht="16.5" thickBot="1" x14ac:dyDescent="0.3">
      <c r="C23" s="4" t="s">
        <v>35</v>
      </c>
      <c r="D23" s="5"/>
      <c r="E23" s="5"/>
      <c r="F23" s="5"/>
    </row>
    <row r="24" spans="3:6" ht="30" customHeight="1" thickBot="1" x14ac:dyDescent="0.3">
      <c r="C24" s="4" t="s">
        <v>36</v>
      </c>
      <c r="D24" s="5" t="s">
        <v>37</v>
      </c>
      <c r="E24" s="6">
        <f>D6/D7</f>
        <v>1.6786385084062485</v>
      </c>
      <c r="F24" s="6">
        <f>E6/E7</f>
        <v>1.0801128483167317</v>
      </c>
    </row>
    <row r="25" spans="3:6" ht="32.25" thickBot="1" x14ac:dyDescent="0.3">
      <c r="C25" s="4" t="s">
        <v>39</v>
      </c>
      <c r="D25" s="5" t="s">
        <v>38</v>
      </c>
      <c r="E25" s="6">
        <f>D8/D7</f>
        <v>0.92871867698932609</v>
      </c>
      <c r="F25" s="6">
        <f>E8/E7</f>
        <v>3.9523704450888917</v>
      </c>
    </row>
    <row r="26" spans="3:6" ht="16.5" thickBot="1" x14ac:dyDescent="0.3">
      <c r="C26" s="4" t="s">
        <v>40</v>
      </c>
      <c r="D26" s="5"/>
      <c r="E26" s="5"/>
      <c r="F26" s="5"/>
    </row>
    <row r="27" spans="3:6" ht="32.25" thickBot="1" x14ac:dyDescent="0.3">
      <c r="C27" s="4" t="s">
        <v>41</v>
      </c>
      <c r="D27" s="5" t="s">
        <v>42</v>
      </c>
      <c r="E27" s="6">
        <f>D13/D14</f>
        <v>0.89233130756218282</v>
      </c>
      <c r="F27" s="6">
        <f>E13/E14</f>
        <v>0.83308457087906951</v>
      </c>
    </row>
    <row r="28" spans="3:6" ht="32.25" thickBot="1" x14ac:dyDescent="0.3">
      <c r="C28" s="4" t="s">
        <v>44</v>
      </c>
      <c r="D28" s="5" t="s">
        <v>45</v>
      </c>
      <c r="E28" s="7">
        <f>D15/D19</f>
        <v>9.2837124885270298E-4</v>
      </c>
      <c r="F28" s="7">
        <f>E15/E19</f>
        <v>1.1873089802673245E-3</v>
      </c>
    </row>
    <row r="29" spans="3:6" ht="16.5" thickBot="1" x14ac:dyDescent="0.3">
      <c r="C29" s="4" t="s">
        <v>46</v>
      </c>
      <c r="D29" s="5"/>
      <c r="E29" s="5"/>
      <c r="F29" s="8"/>
    </row>
    <row r="30" spans="3:6" ht="16.5" thickBot="1" x14ac:dyDescent="0.3">
      <c r="C30" s="4" t="s">
        <v>47</v>
      </c>
      <c r="D30" s="5" t="s">
        <v>48</v>
      </c>
      <c r="E30" s="8">
        <f>D16/D10</f>
        <v>0.17892270531400967</v>
      </c>
      <c r="F30" s="8">
        <f>E16/E10</f>
        <v>0.17041998973425523</v>
      </c>
    </row>
    <row r="32" spans="3:6" x14ac:dyDescent="0.25">
      <c r="C32" s="1" t="s">
        <v>49</v>
      </c>
    </row>
    <row r="33" spans="3:3" x14ac:dyDescent="0.25">
      <c r="C33" s="1" t="s">
        <v>50</v>
      </c>
    </row>
    <row r="34" spans="3:3" x14ac:dyDescent="0.25">
      <c r="C34" s="1" t="s">
        <v>51</v>
      </c>
    </row>
    <row r="35" spans="3:3" x14ac:dyDescent="0.25">
      <c r="C35" s="1"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Worksheets</vt:lpstr>
      </vt:variant>
      <vt:variant>
        <vt:i4>2</vt:i4>
      </vt:variant>
    </vt:vector>
  </HeadingPairs>
  <TitlesOfParts>
    <vt:vector size="2" baseType="lpstr">
      <vt:lpstr>apple cashflow</vt:lpstr>
      <vt:lpstr>apple ratio analysis</vt:lpstr>
    </vt:vector>
  </TitlesOfParts>
  <Company/>
  <LinksUpToDate>false</LinksUpToDate>
  <SharedDoc>false</SharedDoc>
  <HyperlinksChanged>false</HyperlinksChanged>
  <AppVersion>14.0300</AppVersion>
  <Template/>
  <Manager/>
  <TotalTime>0</TotalTime>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revision>0</revision>
</coreProperties>
</file>