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autoCompressPictures="0" defaultThemeVersion="124226"/>
  <mc:AlternateContent xmlns:mc="http://schemas.openxmlformats.org/markup-compatibility/2006">
    <mc:Choice Requires="x15">
      <x15ac:absPath xmlns:x15ac="http://schemas.microsoft.com/office/spreadsheetml/2010/11/ac" url="C:\Users\Gintonic\Downloads\"/>
    </mc:Choice>
  </mc:AlternateContent>
  <bookViews>
    <workbookView xWindow="0" yWindow="0" windowWidth="21570" windowHeight="7875"/>
  </bookViews>
  <sheets>
    <sheet name="Cash Flow Data MT 480 Project" sheetId="1" r:id="rId1"/>
    <sheet name="Sheet2" sheetId="2" r:id="rId2"/>
    <sheet name="Sheet3" sheetId="3" r:id="rId3"/>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12" i="1" l="1"/>
  <c r="G13" i="1"/>
  <c r="G29" i="1"/>
  <c r="G28" i="1"/>
  <c r="G15" i="1"/>
  <c r="G7" i="1"/>
  <c r="G21" i="1"/>
  <c r="G19" i="1"/>
  <c r="F30" i="1"/>
  <c r="G30" i="1" s="1"/>
  <c r="D30" i="1"/>
  <c r="G23" i="1"/>
  <c r="F22" i="1"/>
  <c r="F24" i="1"/>
  <c r="D22" i="1"/>
  <c r="D24" i="1" s="1"/>
  <c r="D31" i="1" s="1"/>
  <c r="G20" i="1"/>
  <c r="F14" i="1"/>
  <c r="G14" i="1" s="1"/>
  <c r="D14" i="1"/>
  <c r="F11" i="1"/>
  <c r="F16" i="1" s="1"/>
  <c r="G16" i="1" s="1"/>
  <c r="D11" i="1"/>
  <c r="G10" i="1"/>
  <c r="G9" i="1"/>
  <c r="G8" i="1"/>
  <c r="D16" i="1"/>
  <c r="G22" i="1"/>
  <c r="G24" i="1"/>
  <c r="F31" i="1"/>
  <c r="G11" i="1" l="1"/>
  <c r="G31" i="1"/>
</calcChain>
</file>

<file path=xl/sharedStrings.xml><?xml version="1.0" encoding="utf-8"?>
<sst xmlns="http://schemas.openxmlformats.org/spreadsheetml/2006/main" count="96" uniqueCount="36">
  <si>
    <t>ASSETS</t>
  </si>
  <si>
    <t>Cash Up or Down</t>
  </si>
  <si>
    <t>Cash and marketable securities</t>
  </si>
  <si>
    <t>$</t>
  </si>
  <si>
    <t>Accounts receivable</t>
  </si>
  <si>
    <t>Inventory</t>
  </si>
  <si>
    <t>Other current assets</t>
  </si>
  <si>
    <t>Total current assets</t>
  </si>
  <si>
    <t>Less: Accumulated depreciation</t>
  </si>
  <si>
    <t>Net plant and equipment</t>
  </si>
  <si>
    <t>Goodwill and other assets</t>
  </si>
  <si>
    <t>Total Assets</t>
  </si>
  <si>
    <t>LIABILITIES AND EQUITY</t>
  </si>
  <si>
    <t>Accounts payable and accruals</t>
  </si>
  <si>
    <t>Notes payable</t>
  </si>
  <si>
    <t>Accrued income taxes</t>
  </si>
  <si>
    <t>Total current liabilities</t>
  </si>
  <si>
    <t>Long-term debt</t>
  </si>
  <si>
    <t>Total liabilities</t>
  </si>
  <si>
    <t>Preferred stock</t>
  </si>
  <si>
    <t>Common stock (10,000 shares)</t>
  </si>
  <si>
    <t>Additional paid in capital</t>
  </si>
  <si>
    <t>Retained earnings</t>
  </si>
  <si>
    <t>Less: Treasury stock</t>
  </si>
  <si>
    <t>Total common equity</t>
  </si>
  <si>
    <t>Total Liabilities and Equity</t>
  </si>
  <si>
    <t>In addition, it was reported that the company had a net income of $3,155,848 and depreciation expenses were equal to $212,366 during 2014.</t>
  </si>
  <si>
    <t>Net Income</t>
  </si>
  <si>
    <t>Depreciation</t>
  </si>
  <si>
    <t>Dividends Paid</t>
  </si>
  <si>
    <t>EXPLAIN</t>
  </si>
  <si>
    <t xml:space="preserve"> </t>
  </si>
  <si>
    <t>RC 5-15</t>
  </si>
  <si>
    <t>Gross Plant and equipment</t>
  </si>
  <si>
    <t>Comparative Balance Sheets and Cash Flow Statement Worksheet</t>
  </si>
  <si>
    <t>Case Study  Bob Smith Loan Review Data for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</si>
</sst>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8" x14ac:knownFonts="1">
    <font>
      <sz val="11"/>
      <color theme="1"/>
      <name val="Calibri"/>
      <family val="2"/>
      <scheme val="minor"/>
    </font>
    <font>
      <sz val="16"/>
      <name val="Times New Roman"/>
      <family val="1"/>
    </font>
    <font>
      <b/>
      <sz val="12"/>
      <name val="Times New Roman"/>
      <family val="1"/>
    </font>
    <font>
      <sz val="12"/>
      <name val="Times New Roman"/>
      <family val="1"/>
    </font>
    <font>
      <b/>
      <u/>
      <sz val="12"/>
      <name val="Times New Roman"/>
      <family val="1"/>
    </font>
    <font>
      <b/>
      <i/>
      <u/>
      <sz val="12"/>
      <color rgb="FFDD0806"/>
      <name val="Times New Roman"/>
      <family val="1"/>
    </font>
    <font>
      <sz val="12"/>
      <color rgb="FFDD0806"/>
      <name val="Times New Roman"/>
      <family val="1"/>
    </font>
    <font>
      <b/>
      <i/>
      <sz val="12"/>
      <color rgb="FFDD0806"/>
      <name val="Times New Roman"/>
      <family val="1"/>
    </font>
    <font>
      <u/>
      <sz val="12"/>
      <name val="Times New Roman"/>
      <family val="1"/>
    </font>
    <font>
      <b/>
      <i/>
      <sz val="12"/>
      <name val="Times New Roman"/>
      <family val="1"/>
    </font>
    <font>
      <sz val="11"/>
      <color theme="1"/>
      <name val="Calibri"/>
      <family val="2"/>
      <scheme val="minor"/>
    </font>
    <font>
      <b/>
      <i/>
      <u val="singleAccounting"/>
      <sz val="12"/>
      <color rgb="FFDD0806"/>
      <name val="Times New Roman"/>
      <family val="1"/>
    </font>
    <font>
      <u val="singleAccounting"/>
      <sz val="12"/>
      <name val="Times New Roman"/>
      <family val="1"/>
    </font>
    <font>
      <sz val="12"/>
      <name val="Times New Roman"/>
      <family val="1"/>
    </font>
    <font>
      <b/>
      <u val="double"/>
      <sz val="12"/>
      <name val="Times New Roman"/>
      <family val="1"/>
    </font>
    <font>
      <u val="double"/>
      <sz val="12"/>
      <name val="Times New Roman"/>
      <family val="1"/>
    </font>
    <font>
      <sz val="11"/>
      <color rgb="FF000000"/>
      <name val="Calibri"/>
      <family val="2"/>
      <scheme val="minor"/>
    </font>
    <font>
      <sz val="9"/>
      <color theme="1"/>
      <name val="Calibri"/>
      <family val="2"/>
      <scheme val="minor"/>
    </font>
  </fonts>
  <fills count="6">
    <fill>
      <patternFill patternType="none"/>
    </fill>
    <fill>
      <patternFill patternType="gray125"/>
    </fill>
    <fill>
      <patternFill patternType="solid">
        <fgColor rgb="FFDDD9C3"/>
        <bgColor rgb="FFDDD9C3"/>
      </patternFill>
    </fill>
    <fill>
      <patternFill patternType="solid">
        <fgColor rgb="FFFFCC99"/>
        <bgColor rgb="FFFFCC99"/>
      </patternFill>
    </fill>
    <fill>
      <patternFill patternType="solid">
        <fgColor rgb="FFFFFF00"/>
        <bgColor indexed="64"/>
      </patternFill>
    </fill>
    <fill>
      <patternFill patternType="solid">
        <fgColor rgb="FFFFFF00"/>
        <bgColor rgb="FFFFCC99"/>
      </patternFill>
    </fill>
  </fills>
  <borders count="3">
    <border>
      <left/>
      <right/>
      <top/>
      <bottom/>
      <diagonal/>
    </border>
    <border>
      <left/>
      <right/>
      <top/>
      <bottom style="thin">
        <color auto="1"/>
      </bottom>
      <diagonal/>
    </border>
    <border>
      <left/>
      <right/>
      <top style="thin">
        <color rgb="FF000000"/>
      </top>
      <bottom style="thin">
        <color auto="1"/>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57">
    <xf numFmtId="0" fontId="0" fillId="0" borderId="0" xfId="0"/>
    <xf numFmtId="0" fontId="0" fillId="0" borderId="0" xfId="0"/>
    <xf numFmtId="0" fontId="3" fillId="3" borderId="0" xfId="0" applyFont="1" applyFill="1" applyBorder="1"/>
    <xf numFmtId="0" fontId="2" fillId="3" borderId="0" xfId="0" applyFont="1" applyFill="1" applyBorder="1"/>
    <xf numFmtId="0" fontId="4" fillId="3" borderId="0" xfId="0" applyFont="1" applyFill="1" applyBorder="1" applyAlignment="1">
      <alignment horizontal="center"/>
    </xf>
    <xf numFmtId="0" fontId="3" fillId="3" borderId="0" xfId="0" applyFont="1" applyFill="1" applyBorder="1" applyAlignment="1">
      <alignment horizontal="right"/>
    </xf>
    <xf numFmtId="37" fontId="3" fillId="3" borderId="0" xfId="0" applyNumberFormat="1" applyFont="1" applyFill="1" applyBorder="1" applyAlignment="1">
      <alignment horizontal="right"/>
    </xf>
    <xf numFmtId="0" fontId="5" fillId="3" borderId="0" xfId="0" applyFont="1" applyFill="1" applyBorder="1" applyAlignment="1">
      <alignment horizontal="right"/>
    </xf>
    <xf numFmtId="37" fontId="7" fillId="3" borderId="0" xfId="0" applyNumberFormat="1" applyFont="1" applyFill="1" applyBorder="1" applyAlignment="1">
      <alignment horizontal="right"/>
    </xf>
    <xf numFmtId="0" fontId="7" fillId="3" borderId="0" xfId="0" applyFont="1" applyFill="1" applyBorder="1" applyAlignment="1">
      <alignment horizontal="right"/>
    </xf>
    <xf numFmtId="37" fontId="8" fillId="3" borderId="0" xfId="0" applyNumberFormat="1" applyFont="1" applyFill="1" applyBorder="1" applyAlignment="1">
      <alignment horizontal="right"/>
    </xf>
    <xf numFmtId="37" fontId="3" fillId="3" borderId="0" xfId="0" applyNumberFormat="1" applyFont="1" applyFill="1" applyBorder="1"/>
    <xf numFmtId="0" fontId="2" fillId="3" borderId="0" xfId="0" applyFont="1" applyFill="1" applyBorder="1" applyAlignment="1">
      <alignment horizontal="right"/>
    </xf>
    <xf numFmtId="0" fontId="9" fillId="3" borderId="0" xfId="0" applyFont="1" applyFill="1" applyBorder="1" applyAlignment="1">
      <alignment horizontal="right"/>
    </xf>
    <xf numFmtId="37" fontId="9" fillId="3" borderId="0" xfId="0" applyNumberFormat="1" applyFont="1" applyFill="1" applyBorder="1" applyAlignment="1">
      <alignment horizontal="right"/>
    </xf>
    <xf numFmtId="37" fontId="5" fillId="3" borderId="0" xfId="0" applyNumberFormat="1" applyFont="1" applyFill="1" applyBorder="1" applyAlignment="1">
      <alignment horizontal="right"/>
    </xf>
    <xf numFmtId="164" fontId="2" fillId="3" borderId="0" xfId="0" applyNumberFormat="1" applyFont="1" applyFill="1" applyBorder="1" applyAlignment="1">
      <alignment horizontal="right"/>
    </xf>
    <xf numFmtId="0" fontId="0" fillId="0" borderId="0" xfId="0"/>
    <xf numFmtId="0" fontId="0" fillId="4" borderId="0" xfId="0" applyFill="1"/>
    <xf numFmtId="37" fontId="3" fillId="5" borderId="0" xfId="0" applyNumberFormat="1" applyFont="1" applyFill="1" applyBorder="1" applyAlignment="1">
      <alignment horizontal="right"/>
    </xf>
    <xf numFmtId="0" fontId="3" fillId="5" borderId="0" xfId="0" applyFont="1" applyFill="1" applyBorder="1" applyAlignment="1">
      <alignment horizontal="right"/>
    </xf>
    <xf numFmtId="165" fontId="3" fillId="3" borderId="0" xfId="2" applyNumberFormat="1" applyFont="1" applyFill="1" applyBorder="1"/>
    <xf numFmtId="165" fontId="7" fillId="3" borderId="0" xfId="2" applyNumberFormat="1" applyFont="1" applyFill="1" applyBorder="1" applyAlignment="1">
      <alignment horizontal="right"/>
    </xf>
    <xf numFmtId="165" fontId="11" fillId="3" borderId="0" xfId="2" applyNumberFormat="1" applyFont="1" applyFill="1" applyBorder="1" applyAlignment="1">
      <alignment horizontal="right"/>
    </xf>
    <xf numFmtId="165" fontId="12" fillId="3" borderId="0" xfId="2" applyNumberFormat="1" applyFont="1" applyFill="1" applyBorder="1"/>
    <xf numFmtId="0" fontId="13" fillId="3" borderId="0" xfId="0" applyFont="1" applyFill="1" applyBorder="1"/>
    <xf numFmtId="37" fontId="14" fillId="3" borderId="0" xfId="0" applyNumberFormat="1" applyFont="1" applyFill="1" applyBorder="1" applyAlignment="1">
      <alignment horizontal="right"/>
    </xf>
    <xf numFmtId="0" fontId="14" fillId="3" borderId="0" xfId="0" applyFont="1" applyFill="1" applyBorder="1" applyAlignment="1">
      <alignment horizontal="right"/>
    </xf>
    <xf numFmtId="37" fontId="2" fillId="3" borderId="2" xfId="0" applyNumberFormat="1" applyFont="1" applyFill="1" applyBorder="1" applyAlignment="1">
      <alignment horizontal="right"/>
    </xf>
    <xf numFmtId="0" fontId="2" fillId="3" borderId="2" xfId="0" applyFont="1" applyFill="1" applyBorder="1" applyAlignment="1">
      <alignment horizontal="right"/>
    </xf>
    <xf numFmtId="37" fontId="13" fillId="3" borderId="1" xfId="0" applyNumberFormat="1" applyFont="1" applyFill="1" applyBorder="1" applyAlignment="1">
      <alignment horizontal="right"/>
    </xf>
    <xf numFmtId="0" fontId="13" fillId="3" borderId="1" xfId="0" applyFont="1" applyFill="1" applyBorder="1" applyAlignment="1">
      <alignment horizontal="right"/>
    </xf>
    <xf numFmtId="164" fontId="0" fillId="0" borderId="0" xfId="0" applyNumberFormat="1"/>
    <xf numFmtId="37" fontId="13" fillId="3" borderId="1" xfId="0" applyNumberFormat="1" applyFont="1" applyFill="1" applyBorder="1"/>
    <xf numFmtId="0" fontId="16" fillId="0" borderId="0" xfId="0" applyFont="1"/>
    <xf numFmtId="37" fontId="0" fillId="0" borderId="0" xfId="0" applyNumberFormat="1"/>
    <xf numFmtId="0" fontId="17" fillId="0" borderId="0" xfId="0" applyFont="1"/>
    <xf numFmtId="166" fontId="5" fillId="3" borderId="0" xfId="1" applyNumberFormat="1" applyFont="1" applyFill="1" applyBorder="1" applyAlignment="1">
      <alignment horizontal="right"/>
    </xf>
    <xf numFmtId="165" fontId="0" fillId="0" borderId="0" xfId="0" applyNumberFormat="1"/>
    <xf numFmtId="37" fontId="3" fillId="3" borderId="1" xfId="0" applyNumberFormat="1" applyFont="1" applyFill="1" applyBorder="1"/>
    <xf numFmtId="37" fontId="15" fillId="3" borderId="0" xfId="0" applyNumberFormat="1" applyFont="1" applyFill="1" applyBorder="1"/>
    <xf numFmtId="165" fontId="15" fillId="3" borderId="0" xfId="0" applyNumberFormat="1" applyFont="1" applyFill="1" applyBorder="1"/>
    <xf numFmtId="0" fontId="3" fillId="3" borderId="1" xfId="0" applyFont="1" applyFill="1" applyBorder="1"/>
    <xf numFmtId="0" fontId="0" fillId="0" borderId="0" xfId="0" applyAlignment="1">
      <alignment horizontal="right"/>
    </xf>
    <xf numFmtId="0" fontId="4" fillId="3" borderId="0" xfId="0" applyFont="1" applyFill="1" applyBorder="1" applyAlignment="1">
      <alignment horizontal="right"/>
    </xf>
    <xf numFmtId="165" fontId="12" fillId="3" borderId="0" xfId="2" applyNumberFormat="1" applyFont="1" applyFill="1" applyBorder="1" applyAlignment="1">
      <alignment horizontal="right"/>
    </xf>
    <xf numFmtId="0" fontId="0" fillId="0" borderId="0" xfId="0" applyFill="1"/>
    <xf numFmtId="0" fontId="3" fillId="5" borderId="0" xfId="0" applyFont="1" applyFill="1" applyBorder="1"/>
    <xf numFmtId="0" fontId="5" fillId="5" borderId="0" xfId="0" applyFont="1" applyFill="1" applyBorder="1" applyAlignment="1">
      <alignment horizontal="right"/>
    </xf>
    <xf numFmtId="0" fontId="6" fillId="5" borderId="0" xfId="0" applyFont="1" applyFill="1" applyBorder="1" applyAlignment="1">
      <alignment horizontal="right"/>
    </xf>
    <xf numFmtId="37" fontId="7" fillId="5" borderId="0" xfId="0" applyNumberFormat="1" applyFont="1" applyFill="1" applyBorder="1" applyAlignment="1">
      <alignment horizontal="right"/>
    </xf>
    <xf numFmtId="0" fontId="7" fillId="5" borderId="0" xfId="0" applyFont="1" applyFill="1" applyBorder="1" applyAlignment="1">
      <alignment horizontal="right"/>
    </xf>
    <xf numFmtId="165" fontId="7" fillId="5" borderId="0" xfId="2" applyNumberFormat="1" applyFont="1" applyFill="1" applyBorder="1" applyAlignment="1">
      <alignment horizontal="right"/>
    </xf>
    <xf numFmtId="0" fontId="1" fillId="2" borderId="0" xfId="0" applyFont="1" applyFill="1" applyBorder="1" applyAlignment="1">
      <alignment horizontal="center"/>
    </xf>
    <xf numFmtId="0" fontId="0" fillId="0" borderId="0" xfId="0"/>
    <xf numFmtId="0" fontId="2" fillId="0" borderId="0" xfId="0" applyFont="1" applyBorder="1" applyAlignment="1">
      <alignment horizontal="center"/>
    </xf>
    <xf numFmtId="0" fontId="3" fillId="3" borderId="0" xfId="0"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286869</xdr:colOff>
      <xdr:row>1</xdr:row>
      <xdr:rowOff>62754</xdr:rowOff>
    </xdr:from>
    <xdr:to>
      <xdr:col>12</xdr:col>
      <xdr:colOff>107576</xdr:colOff>
      <xdr:row>6</xdr:row>
      <xdr:rowOff>134471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65575" y="242048"/>
          <a:ext cx="2877672" cy="114748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The bank told Bob to increase cash to </a:t>
          </a:r>
          <a:r>
            <a:rPr lang="en-US" sz="1100" baseline="0"/>
            <a:t> $70,000 from 2013 to 2014.</a:t>
          </a:r>
        </a:p>
        <a:p>
          <a:r>
            <a:rPr lang="en-US" sz="1100" baseline="0"/>
            <a:t> But  cash increased  from $16,566  in 2013 to just  $33,411 in 2014, well short of $70,000,</a:t>
          </a:r>
        </a:p>
        <a:p>
          <a:r>
            <a:rPr lang="en-US" sz="1100" baseline="0"/>
            <a:t>... why...</a:t>
          </a:r>
        </a:p>
      </xdr:txBody>
    </xdr:sp>
    <xdr:clientData/>
  </xdr:twoCellAnchor>
  <xdr:twoCellAnchor>
    <xdr:from>
      <xdr:col>8</xdr:col>
      <xdr:colOff>53789</xdr:colOff>
      <xdr:row>7</xdr:row>
      <xdr:rowOff>35860</xdr:rowOff>
    </xdr:from>
    <xdr:to>
      <xdr:col>12</xdr:col>
      <xdr:colOff>116541</xdr:colOff>
      <xdr:row>14</xdr:row>
      <xdr:rowOff>71717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342095" y="1488142"/>
          <a:ext cx="2510117" cy="1523999"/>
        </a:xfrm>
        <a:prstGeom prst="rect">
          <a:avLst/>
        </a:prstGeom>
        <a:solidFill>
          <a:schemeClr val="bg2">
            <a:lumMod val="9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Explain how</a:t>
          </a:r>
          <a:r>
            <a:rPr lang="en-US" sz="1100" baseline="0"/>
            <a:t> the  six highlighted  accounts impacted cash flow from one year to the next.  The accounts either added or reduced the cash balance from one year to the next.   I.e., the accounts were either a </a:t>
          </a:r>
          <a:r>
            <a:rPr lang="en-US" sz="1100" b="1" baseline="0"/>
            <a:t>Source or  Use </a:t>
          </a:r>
          <a:r>
            <a:rPr lang="en-US" sz="1100" baseline="0">
              <a:solidFill>
                <a:schemeClr val="dk1"/>
              </a:solidFill>
              <a:latin typeface="+mn-lt"/>
              <a:ea typeface="+mn-ea"/>
              <a:cs typeface="+mn-cs"/>
            </a:rPr>
            <a:t>of</a:t>
          </a:r>
          <a:r>
            <a:rPr lang="en-US" sz="1100" baseline="0"/>
            <a:t> cash.</a:t>
          </a:r>
          <a:endParaRPr lang="en-US" sz="1100"/>
        </a:p>
      </xdr:txBody>
    </xdr:sp>
    <xdr:clientData/>
  </xdr:twoCellAnchor>
  <xdr:twoCellAnchor>
    <xdr:from>
      <xdr:col>8</xdr:col>
      <xdr:colOff>80682</xdr:colOff>
      <xdr:row>14</xdr:row>
      <xdr:rowOff>161364</xdr:rowOff>
    </xdr:from>
    <xdr:to>
      <xdr:col>12</xdr:col>
      <xdr:colOff>116541</xdr:colOff>
      <xdr:row>19</xdr:row>
      <xdr:rowOff>26894</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368988" y="3101788"/>
          <a:ext cx="2483224" cy="887506"/>
        </a:xfrm>
        <a:prstGeom prst="rect">
          <a:avLst/>
        </a:prstGeom>
        <a:solidFill>
          <a:schemeClr val="bg2">
            <a:lumMod val="9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This one worksheet provides</a:t>
          </a:r>
          <a:r>
            <a:rPr lang="en-US" sz="1100" baseline="0"/>
            <a:t> all the data you need to complete the project. You may want to assign each team member a respective </a:t>
          </a:r>
          <a:r>
            <a:rPr lang="en-US" sz="1100" b="1" i="1" baseline="0"/>
            <a:t>'Explain'.  </a:t>
          </a:r>
          <a:endParaRPr lang="en-US" sz="1100" b="1" i="1"/>
        </a:p>
      </xdr:txBody>
    </xdr:sp>
    <xdr:clientData/>
  </xdr:twoCellAnchor>
  <xdr:twoCellAnchor>
    <xdr:from>
      <xdr:col>3</xdr:col>
      <xdr:colOff>519057</xdr:colOff>
      <xdr:row>3</xdr:row>
      <xdr:rowOff>1</xdr:rowOff>
    </xdr:from>
    <xdr:to>
      <xdr:col>3</xdr:col>
      <xdr:colOff>564776</xdr:colOff>
      <xdr:row>5</xdr:row>
      <xdr:rowOff>8966</xdr:rowOff>
    </xdr:to>
    <xdr:sp macro="" textlink="">
      <xdr:nvSpPr>
        <xdr:cNvPr id="7" name="Down Arrow 6">
          <a:extLst>
            <a:ext uri="{FF2B5EF4-FFF2-40B4-BE49-F238E27FC236}">
              <a16:creationId xmlns:a16="http://schemas.microsoft.com/office/drawing/2014/main" id="{00000000-0008-0000-0000-000007000000}"/>
            </a:ext>
          </a:extLst>
        </xdr:cNvPr>
        <xdr:cNvSpPr/>
      </xdr:nvSpPr>
      <xdr:spPr>
        <a:xfrm>
          <a:off x="3710492" y="717177"/>
          <a:ext cx="45719" cy="3496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474233</xdr:colOff>
      <xdr:row>3</xdr:row>
      <xdr:rowOff>0</xdr:rowOff>
    </xdr:from>
    <xdr:to>
      <xdr:col>5</xdr:col>
      <xdr:colOff>519952</xdr:colOff>
      <xdr:row>5</xdr:row>
      <xdr:rowOff>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a:off x="4992445" y="717176"/>
          <a:ext cx="45719" cy="34065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546847</xdr:colOff>
      <xdr:row>3</xdr:row>
      <xdr:rowOff>8964</xdr:rowOff>
    </xdr:from>
    <xdr:to>
      <xdr:col>7</xdr:col>
      <xdr:colOff>107576</xdr:colOff>
      <xdr:row>3</xdr:row>
      <xdr:rowOff>98611</xdr:rowOff>
    </xdr:to>
    <xdr:sp macro="" textlink="">
      <xdr:nvSpPr>
        <xdr:cNvPr id="9" name="Left Arrow 8">
          <a:extLst>
            <a:ext uri="{FF2B5EF4-FFF2-40B4-BE49-F238E27FC236}">
              <a16:creationId xmlns:a16="http://schemas.microsoft.com/office/drawing/2014/main" id="{00000000-0008-0000-0000-000009000000}"/>
            </a:ext>
          </a:extLst>
        </xdr:cNvPr>
        <xdr:cNvSpPr/>
      </xdr:nvSpPr>
      <xdr:spPr>
        <a:xfrm>
          <a:off x="5065059" y="726140"/>
          <a:ext cx="1721223" cy="8964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591671</xdr:colOff>
      <xdr:row>3</xdr:row>
      <xdr:rowOff>1</xdr:rowOff>
    </xdr:from>
    <xdr:to>
      <xdr:col>5</xdr:col>
      <xdr:colOff>394447</xdr:colOff>
      <xdr:row>3</xdr:row>
      <xdr:rowOff>90543</xdr:rowOff>
    </xdr:to>
    <xdr:sp macro="" textlink="">
      <xdr:nvSpPr>
        <xdr:cNvPr id="10" name="Left Arrow 9">
          <a:extLst>
            <a:ext uri="{FF2B5EF4-FFF2-40B4-BE49-F238E27FC236}">
              <a16:creationId xmlns:a16="http://schemas.microsoft.com/office/drawing/2014/main" id="{00000000-0008-0000-0000-00000A000000}"/>
            </a:ext>
          </a:extLst>
        </xdr:cNvPr>
        <xdr:cNvSpPr/>
      </xdr:nvSpPr>
      <xdr:spPr>
        <a:xfrm>
          <a:off x="3783106" y="717177"/>
          <a:ext cx="1129553" cy="905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85" zoomScaleNormal="85" zoomScalePageLayoutView="85" workbookViewId="0">
      <selection activeCell="I30" sqref="I30"/>
    </sheetView>
  </sheetViews>
  <sheetFormatPr defaultColWidth="8.85546875" defaultRowHeight="15" x14ac:dyDescent="0.25"/>
  <cols>
    <col min="1" max="1" width="6" customWidth="1"/>
    <col min="2" max="2" width="31.7109375" customWidth="1"/>
    <col min="4" max="4" width="14.7109375" customWidth="1"/>
    <col min="5" max="5" width="4.7109375" style="43" bestFit="1" customWidth="1"/>
    <col min="6" max="6" width="14" bestFit="1" customWidth="1"/>
    <col min="7" max="7" width="17.5703125" customWidth="1"/>
    <col min="11" max="11" width="9" bestFit="1" customWidth="1"/>
  </cols>
  <sheetData>
    <row r="1" spans="1:14" x14ac:dyDescent="0.25">
      <c r="A1" s="36" t="s">
        <v>32</v>
      </c>
    </row>
    <row r="2" spans="1:14" ht="20.25" x14ac:dyDescent="0.3">
      <c r="A2" s="53" t="s">
        <v>35</v>
      </c>
      <c r="B2" s="54"/>
      <c r="C2" s="54"/>
      <c r="D2" s="54"/>
      <c r="E2" s="54"/>
      <c r="F2" s="54"/>
      <c r="G2" s="54"/>
    </row>
    <row r="3" spans="1:14" ht="20.25" x14ac:dyDescent="0.3">
      <c r="A3" s="53" t="s">
        <v>34</v>
      </c>
      <c r="B3" s="54"/>
      <c r="C3" s="54"/>
      <c r="D3" s="54"/>
      <c r="E3" s="54"/>
      <c r="F3" s="54"/>
      <c r="G3" s="54"/>
    </row>
    <row r="4" spans="1:14" ht="11.45" customHeight="1" x14ac:dyDescent="0.25">
      <c r="A4" s="55"/>
      <c r="B4" s="54"/>
      <c r="C4" s="54"/>
      <c r="D4" s="54"/>
      <c r="E4" s="54"/>
      <c r="F4" s="54"/>
      <c r="G4" s="54"/>
    </row>
    <row r="5" spans="1:14" ht="15.75" x14ac:dyDescent="0.25">
      <c r="A5" s="2"/>
      <c r="B5" s="2"/>
      <c r="C5" s="2"/>
      <c r="D5" s="2"/>
      <c r="E5" s="5"/>
      <c r="F5" s="2"/>
      <c r="G5" s="2"/>
    </row>
    <row r="6" spans="1:14" ht="15.75" x14ac:dyDescent="0.25">
      <c r="A6" s="2"/>
      <c r="B6" s="3" t="s">
        <v>0</v>
      </c>
      <c r="C6" s="3"/>
      <c r="D6" s="4">
        <v>2014</v>
      </c>
      <c r="E6" s="44"/>
      <c r="F6" s="4">
        <v>2013</v>
      </c>
      <c r="G6" s="42" t="s">
        <v>1</v>
      </c>
    </row>
    <row r="7" spans="1:14" ht="15.75" x14ac:dyDescent="0.25">
      <c r="A7" s="2"/>
      <c r="B7" s="2" t="s">
        <v>2</v>
      </c>
      <c r="C7" s="5" t="s">
        <v>3</v>
      </c>
      <c r="D7" s="19">
        <v>33411</v>
      </c>
      <c r="E7" s="20" t="s">
        <v>3</v>
      </c>
      <c r="F7" s="19">
        <v>16566</v>
      </c>
      <c r="G7" s="21">
        <f>D7-F7</f>
        <v>16845</v>
      </c>
      <c r="H7" s="1" t="s">
        <v>31</v>
      </c>
      <c r="I7" s="1" t="s">
        <v>31</v>
      </c>
    </row>
    <row r="8" spans="1:14" ht="15.75" x14ac:dyDescent="0.25">
      <c r="A8" s="47"/>
      <c r="B8" s="48" t="s">
        <v>4</v>
      </c>
      <c r="C8" s="49" t="s">
        <v>3</v>
      </c>
      <c r="D8" s="50">
        <v>260205</v>
      </c>
      <c r="E8" s="51" t="s">
        <v>3</v>
      </c>
      <c r="F8" s="50">
        <v>318768</v>
      </c>
      <c r="G8" s="52">
        <f t="shared" ref="G8:G16" si="0">F8-D8</f>
        <v>58563</v>
      </c>
      <c r="H8" s="18" t="s">
        <v>30</v>
      </c>
    </row>
    <row r="9" spans="1:14" ht="15.75" x14ac:dyDescent="0.25">
      <c r="A9" s="2"/>
      <c r="B9" s="7" t="s">
        <v>5</v>
      </c>
      <c r="C9" s="9" t="s">
        <v>3</v>
      </c>
      <c r="D9" s="8">
        <v>423819</v>
      </c>
      <c r="E9" s="9" t="s">
        <v>3</v>
      </c>
      <c r="F9" s="8">
        <v>352740</v>
      </c>
      <c r="G9" s="22">
        <f t="shared" si="0"/>
        <v>-71079</v>
      </c>
      <c r="H9" s="18" t="s">
        <v>30</v>
      </c>
    </row>
    <row r="10" spans="1:14" ht="18" x14ac:dyDescent="0.4">
      <c r="A10" s="2"/>
      <c r="B10" s="2" t="s">
        <v>6</v>
      </c>
      <c r="C10" s="5" t="s">
        <v>3</v>
      </c>
      <c r="D10" s="10">
        <v>41251</v>
      </c>
      <c r="E10" s="5" t="s">
        <v>3</v>
      </c>
      <c r="F10" s="10">
        <v>29912</v>
      </c>
      <c r="G10" s="24">
        <f t="shared" si="0"/>
        <v>-11339</v>
      </c>
      <c r="H10" s="46"/>
    </row>
    <row r="11" spans="1:14" ht="15.75" x14ac:dyDescent="0.25">
      <c r="A11" s="2"/>
      <c r="B11" s="3" t="s">
        <v>7</v>
      </c>
      <c r="C11" s="12" t="s">
        <v>3</v>
      </c>
      <c r="D11" s="26">
        <f>SUM(D7:D10)</f>
        <v>758686</v>
      </c>
      <c r="E11" s="27" t="s">
        <v>3</v>
      </c>
      <c r="F11" s="26">
        <f>SUM(F7:F10)</f>
        <v>717986</v>
      </c>
      <c r="G11" s="41">
        <f t="shared" si="0"/>
        <v>-40700</v>
      </c>
      <c r="H11" s="46"/>
      <c r="I11" s="34"/>
    </row>
    <row r="12" spans="1:14" ht="15.75" x14ac:dyDescent="0.25">
      <c r="A12" s="2"/>
      <c r="B12" s="7" t="s">
        <v>33</v>
      </c>
      <c r="C12" s="13" t="s">
        <v>3</v>
      </c>
      <c r="D12" s="14">
        <v>1931719</v>
      </c>
      <c r="E12" s="13" t="s">
        <v>3</v>
      </c>
      <c r="F12" s="14">
        <v>1609898</v>
      </c>
      <c r="G12" s="11">
        <f>F12-D12</f>
        <v>-321821</v>
      </c>
      <c r="H12" s="46"/>
      <c r="I12" s="34"/>
    </row>
    <row r="13" spans="1:14" ht="15.75" x14ac:dyDescent="0.25">
      <c r="A13" s="2"/>
      <c r="B13" s="2" t="s">
        <v>8</v>
      </c>
      <c r="C13" s="5" t="s">
        <v>3</v>
      </c>
      <c r="D13" s="10">
        <v>-419044</v>
      </c>
      <c r="E13" s="5" t="s">
        <v>3</v>
      </c>
      <c r="F13" s="10">
        <v>-206678</v>
      </c>
      <c r="G13" s="11">
        <f t="shared" si="0"/>
        <v>212366</v>
      </c>
      <c r="H13" s="46"/>
      <c r="I13" s="34"/>
    </row>
    <row r="14" spans="1:14" ht="20.25" x14ac:dyDescent="0.55000000000000004">
      <c r="A14" s="2"/>
      <c r="B14" s="2" t="s">
        <v>9</v>
      </c>
      <c r="C14" s="7" t="s">
        <v>3</v>
      </c>
      <c r="D14" s="15">
        <f>D12+D13</f>
        <v>1512675</v>
      </c>
      <c r="E14" s="7" t="s">
        <v>3</v>
      </c>
      <c r="F14" s="15">
        <f>F12+F13</f>
        <v>1403220</v>
      </c>
      <c r="G14" s="23">
        <f t="shared" si="0"/>
        <v>-109455</v>
      </c>
      <c r="H14" s="18" t="s">
        <v>30</v>
      </c>
      <c r="N14" s="35" t="s">
        <v>31</v>
      </c>
    </row>
    <row r="15" spans="1:14" ht="18" x14ac:dyDescent="0.4">
      <c r="A15" s="2"/>
      <c r="B15" s="2" t="s">
        <v>10</v>
      </c>
      <c r="C15" s="5" t="s">
        <v>3</v>
      </c>
      <c r="D15" s="10">
        <v>382145</v>
      </c>
      <c r="E15" s="5" t="s">
        <v>3</v>
      </c>
      <c r="F15" s="10">
        <v>412565</v>
      </c>
      <c r="G15" s="24">
        <f t="shared" si="0"/>
        <v>30420</v>
      </c>
      <c r="H15" s="46"/>
    </row>
    <row r="16" spans="1:14" ht="15.75" x14ac:dyDescent="0.25">
      <c r="A16" s="2"/>
      <c r="B16" s="3" t="s">
        <v>11</v>
      </c>
      <c r="C16" s="12" t="s">
        <v>3</v>
      </c>
      <c r="D16" s="26">
        <f>D11+D14+D15</f>
        <v>2653506</v>
      </c>
      <c r="E16" s="27" t="s">
        <v>3</v>
      </c>
      <c r="F16" s="26">
        <f>F11+F14+F15</f>
        <v>2533771</v>
      </c>
      <c r="G16" s="40">
        <f t="shared" si="0"/>
        <v>-119735</v>
      </c>
      <c r="H16" s="46"/>
      <c r="J16" s="35" t="s">
        <v>31</v>
      </c>
    </row>
    <row r="17" spans="1:11" ht="15.75" x14ac:dyDescent="0.25">
      <c r="A17" s="2"/>
      <c r="B17" s="2"/>
      <c r="C17" s="5"/>
      <c r="D17" s="6"/>
      <c r="E17" s="5"/>
      <c r="F17" s="6"/>
      <c r="G17" s="2"/>
      <c r="H17" s="46"/>
    </row>
    <row r="18" spans="1:11" ht="15.75" x14ac:dyDescent="0.25">
      <c r="A18" s="2"/>
      <c r="B18" s="3" t="s">
        <v>12</v>
      </c>
      <c r="C18" s="5"/>
      <c r="D18" s="4" t="s">
        <v>31</v>
      </c>
      <c r="E18" s="5"/>
      <c r="F18" s="4" t="s">
        <v>31</v>
      </c>
      <c r="G18" s="2"/>
      <c r="H18" s="46"/>
    </row>
    <row r="19" spans="1:11" ht="15.75" x14ac:dyDescent="0.25">
      <c r="A19" s="2"/>
      <c r="B19" s="7" t="s">
        <v>13</v>
      </c>
      <c r="C19" s="5" t="s">
        <v>3</v>
      </c>
      <c r="D19" s="37">
        <v>378236</v>
      </c>
      <c r="E19" s="37" t="s">
        <v>3</v>
      </c>
      <c r="F19" s="37">
        <v>332004</v>
      </c>
      <c r="G19" s="22">
        <f>D19-F19</f>
        <v>46232</v>
      </c>
      <c r="H19" s="18" t="s">
        <v>30</v>
      </c>
    </row>
    <row r="20" spans="1:11" ht="20.25" x14ac:dyDescent="0.55000000000000004">
      <c r="A20" s="2"/>
      <c r="B20" s="7" t="s">
        <v>14</v>
      </c>
      <c r="C20" s="7" t="s">
        <v>3</v>
      </c>
      <c r="D20" s="15">
        <v>14487</v>
      </c>
      <c r="E20" s="7" t="s">
        <v>3</v>
      </c>
      <c r="F20" s="15">
        <v>7862</v>
      </c>
      <c r="G20" s="23">
        <f>D20-F20</f>
        <v>6625</v>
      </c>
      <c r="H20" s="18" t="s">
        <v>30</v>
      </c>
      <c r="J20" s="35" t="s">
        <v>31</v>
      </c>
    </row>
    <row r="21" spans="1:11" ht="18" x14ac:dyDescent="0.4">
      <c r="A21" s="2"/>
      <c r="B21" s="2" t="s">
        <v>15</v>
      </c>
      <c r="C21" s="5" t="s">
        <v>3</v>
      </c>
      <c r="D21" s="10">
        <v>21125</v>
      </c>
      <c r="E21" s="5" t="s">
        <v>3</v>
      </c>
      <c r="F21" s="10">
        <v>16815</v>
      </c>
      <c r="G21" s="24">
        <f>D21-F21</f>
        <v>4310</v>
      </c>
      <c r="H21" s="46"/>
    </row>
    <row r="22" spans="1:11" ht="18" x14ac:dyDescent="0.4">
      <c r="A22" s="2"/>
      <c r="B22" s="3" t="s">
        <v>16</v>
      </c>
      <c r="C22" s="12" t="s">
        <v>3</v>
      </c>
      <c r="D22" s="24">
        <f>SUM(D19:D21)</f>
        <v>413848</v>
      </c>
      <c r="E22" s="45" t="s">
        <v>3</v>
      </c>
      <c r="F22" s="24">
        <f>SUM(F19:F21)</f>
        <v>356681</v>
      </c>
      <c r="G22" s="24">
        <f>D22-F22</f>
        <v>57167</v>
      </c>
      <c r="H22" s="46"/>
      <c r="K22" s="38" t="s">
        <v>31</v>
      </c>
    </row>
    <row r="23" spans="1:11" ht="20.25" x14ac:dyDescent="0.55000000000000004">
      <c r="A23" s="2"/>
      <c r="B23" s="7" t="s">
        <v>17</v>
      </c>
      <c r="C23" s="7" t="s">
        <v>3</v>
      </c>
      <c r="D23" s="15">
        <v>679981</v>
      </c>
      <c r="E23" s="7" t="s">
        <v>3</v>
      </c>
      <c r="F23" s="15">
        <v>793515</v>
      </c>
      <c r="G23" s="23">
        <f>D23-F23</f>
        <v>-113534</v>
      </c>
      <c r="H23" s="18" t="s">
        <v>30</v>
      </c>
    </row>
    <row r="24" spans="1:11" ht="15.75" x14ac:dyDescent="0.25">
      <c r="A24" s="2"/>
      <c r="B24" s="3" t="s">
        <v>18</v>
      </c>
      <c r="C24" s="12" t="s">
        <v>3</v>
      </c>
      <c r="D24" s="28">
        <f>D22+D23</f>
        <v>1093829</v>
      </c>
      <c r="E24" s="29" t="s">
        <v>3</v>
      </c>
      <c r="F24" s="28">
        <f>F22+F23</f>
        <v>1150196</v>
      </c>
      <c r="G24" s="39">
        <f>SUM(G22:G23)</f>
        <v>-56367</v>
      </c>
    </row>
    <row r="25" spans="1:11" ht="15.75" x14ac:dyDescent="0.25">
      <c r="A25" s="2"/>
      <c r="B25" s="2" t="s">
        <v>19</v>
      </c>
      <c r="C25" s="5" t="s">
        <v>3</v>
      </c>
      <c r="D25" s="6"/>
      <c r="E25" s="5" t="s">
        <v>3</v>
      </c>
      <c r="F25" s="6"/>
      <c r="G25" s="25" t="s">
        <v>31</v>
      </c>
    </row>
    <row r="26" spans="1:11" ht="15.75" x14ac:dyDescent="0.25">
      <c r="A26" s="2"/>
      <c r="B26" s="2" t="s">
        <v>20</v>
      </c>
      <c r="C26" s="5" t="s">
        <v>3</v>
      </c>
      <c r="D26" s="6">
        <v>10000</v>
      </c>
      <c r="E26" s="5" t="s">
        <v>3</v>
      </c>
      <c r="F26" s="6">
        <v>10000</v>
      </c>
      <c r="G26" s="2">
        <v>0</v>
      </c>
    </row>
    <row r="27" spans="1:11" ht="15.75" x14ac:dyDescent="0.25">
      <c r="A27" s="2"/>
      <c r="B27" s="2" t="s">
        <v>21</v>
      </c>
      <c r="C27" s="5" t="s">
        <v>3</v>
      </c>
      <c r="D27" s="6">
        <v>975465</v>
      </c>
      <c r="E27" s="5" t="s">
        <v>3</v>
      </c>
      <c r="F27" s="6">
        <v>975465</v>
      </c>
      <c r="G27" s="2">
        <v>0</v>
      </c>
    </row>
    <row r="28" spans="1:11" ht="15.75" x14ac:dyDescent="0.25">
      <c r="A28" s="2"/>
      <c r="B28" s="2" t="s">
        <v>22</v>
      </c>
      <c r="C28" s="5" t="s">
        <v>3</v>
      </c>
      <c r="D28" s="6">
        <v>587546</v>
      </c>
      <c r="E28" s="5" t="s">
        <v>3</v>
      </c>
      <c r="F28" s="6">
        <v>398110</v>
      </c>
      <c r="G28" s="11">
        <f>D28-F28</f>
        <v>189436</v>
      </c>
    </row>
    <row r="29" spans="1:11" ht="15.75" x14ac:dyDescent="0.25">
      <c r="A29" s="2"/>
      <c r="B29" s="2" t="s">
        <v>23</v>
      </c>
      <c r="C29" s="5" t="s">
        <v>3</v>
      </c>
      <c r="D29" s="10">
        <v>-13334</v>
      </c>
      <c r="E29" s="5" t="s">
        <v>3</v>
      </c>
      <c r="F29" s="10"/>
      <c r="G29" s="11">
        <f>D29-F29</f>
        <v>-13334</v>
      </c>
    </row>
    <row r="30" spans="1:11" ht="15.75" x14ac:dyDescent="0.25">
      <c r="A30" s="2"/>
      <c r="B30" s="2" t="s">
        <v>24</v>
      </c>
      <c r="C30" s="5" t="s">
        <v>3</v>
      </c>
      <c r="D30" s="30">
        <f>SUM(D25:D29)</f>
        <v>1559677</v>
      </c>
      <c r="E30" s="31" t="s">
        <v>3</v>
      </c>
      <c r="F30" s="30">
        <f>SUM(F25:F29)</f>
        <v>1383575</v>
      </c>
      <c r="G30" s="33">
        <f>D30-F30</f>
        <v>176102</v>
      </c>
    </row>
    <row r="31" spans="1:11" ht="15.75" x14ac:dyDescent="0.25">
      <c r="A31" s="2"/>
      <c r="B31" s="3" t="s">
        <v>25</v>
      </c>
      <c r="C31" s="12" t="s">
        <v>3</v>
      </c>
      <c r="D31" s="26">
        <f>D24+D30</f>
        <v>2653506</v>
      </c>
      <c r="E31" s="27" t="s">
        <v>3</v>
      </c>
      <c r="F31" s="26">
        <f>F24+F30</f>
        <v>2533771</v>
      </c>
      <c r="G31" s="40">
        <f>G24+G30</f>
        <v>119735</v>
      </c>
    </row>
    <row r="32" spans="1:11" ht="15.75" x14ac:dyDescent="0.25">
      <c r="A32" s="2"/>
      <c r="B32" s="2"/>
      <c r="C32" s="2"/>
      <c r="D32" s="2"/>
      <c r="E32" s="5"/>
      <c r="F32" s="2"/>
      <c r="G32" s="2"/>
    </row>
    <row r="33" spans="1:7" ht="14.45" customHeight="1" x14ac:dyDescent="0.25">
      <c r="A33" s="56" t="s">
        <v>26</v>
      </c>
      <c r="B33" s="56"/>
      <c r="C33" s="56"/>
      <c r="D33" s="56"/>
      <c r="E33" s="56"/>
      <c r="F33" s="56"/>
      <c r="G33" s="56"/>
    </row>
    <row r="34" spans="1:7" x14ac:dyDescent="0.25">
      <c r="A34" s="56"/>
      <c r="B34" s="56"/>
      <c r="C34" s="56"/>
      <c r="D34" s="56"/>
      <c r="E34" s="56"/>
      <c r="F34" s="56"/>
      <c r="G34" s="56"/>
    </row>
    <row r="35" spans="1:7" ht="15.75" x14ac:dyDescent="0.25">
      <c r="A35" s="2"/>
      <c r="B35" s="13" t="s">
        <v>27</v>
      </c>
      <c r="C35" s="2"/>
      <c r="D35" s="16">
        <v>3155848</v>
      </c>
      <c r="E35" s="5"/>
      <c r="F35" s="2"/>
      <c r="G35" s="2"/>
    </row>
    <row r="36" spans="1:7" ht="15.75" x14ac:dyDescent="0.25">
      <c r="A36" s="2"/>
      <c r="B36" s="13" t="s">
        <v>28</v>
      </c>
      <c r="C36" s="2"/>
      <c r="D36" s="16">
        <v>212366</v>
      </c>
      <c r="E36" s="5"/>
      <c r="F36" s="2"/>
      <c r="G36" s="2"/>
    </row>
    <row r="37" spans="1:7" ht="15.75" x14ac:dyDescent="0.25">
      <c r="A37" s="2"/>
      <c r="B37" s="13" t="s">
        <v>29</v>
      </c>
      <c r="C37" s="13"/>
      <c r="D37" s="16">
        <v>-2966412</v>
      </c>
      <c r="E37" s="16"/>
      <c r="F37" s="2"/>
      <c r="G37" s="2"/>
    </row>
    <row r="38" spans="1:7" x14ac:dyDescent="0.25">
      <c r="D38" s="32"/>
      <c r="F38" s="17" t="s">
        <v>31</v>
      </c>
      <c r="G38" s="32" t="s">
        <v>31</v>
      </c>
    </row>
    <row r="39" spans="1:7" x14ac:dyDescent="0.25">
      <c r="D39" s="17"/>
    </row>
  </sheetData>
  <mergeCells count="4">
    <mergeCell ref="A2:G2"/>
    <mergeCell ref="A3:G3"/>
    <mergeCell ref="A4:G4"/>
    <mergeCell ref="A33:G34"/>
  </mergeCells>
  <pageMargins left="0.7" right="0.7" top="0.75" bottom="0.75" header="0.3" footer="0.3"/>
  <pageSetup orientation="portrait" verticalDpi="30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9A7FCB-E348-46D4-A87E-0C98F5D4B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5A864B5-EC95-4D87-BB81-6827F852FF1A}">
  <ds:schemaRefs>
    <ds:schemaRef ds:uri="http://schemas.microsoft.com/sharepoint/v3/contenttype/forms"/>
  </ds:schemaRefs>
</ds:datastoreItem>
</file>

<file path=customXml/itemProps3.xml><?xml version="1.0" encoding="utf-8"?>
<ds:datastoreItem xmlns:ds="http://schemas.openxmlformats.org/officeDocument/2006/customXml" ds:itemID="{1F2BDCD7-271F-48D7-B9F9-3AA8FD9987D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Cash Flow Data MT 480 Project</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dc:creator>
  <cp:lastModifiedBy>Gintonic</cp:lastModifiedBy>
  <dcterms:created xsi:type="dcterms:W3CDTF">2015-05-25T18:47:44Z</dcterms:created>
  <dcterms:modified xsi:type="dcterms:W3CDTF">2017-03-25T00:24:35Z</dcterms:modified>
</cp:coreProperties>
</file>