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 showInkAnnotation="0"/>
  <mc:AlternateContent xmlns:mc="http://schemas.openxmlformats.org/markup-compatibility/2006">
    <mc:Choice Requires="x15">
      <x15ac:absPath xmlns:x15ac="http://schemas.microsoft.com/office/spreadsheetml/2010/11/ac" url="/Users/yajahiralazarte/Documents/"/>
    </mc:Choice>
  </mc:AlternateContent>
  <bookViews>
    <workbookView xWindow="0" yWindow="460" windowWidth="28800" windowHeight="16260" tabRatio="500" activeTab="1"/>
  </bookViews>
  <sheets>
    <sheet name="Sheet1" sheetId="1" r:id="rId1"/>
    <sheet name="Sheet2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D44" i="1"/>
  <c r="D45" i="1"/>
  <c r="D46" i="1"/>
  <c r="D42" i="1"/>
  <c r="D34" i="1"/>
  <c r="D35" i="1"/>
  <c r="D36" i="1"/>
  <c r="D37" i="1"/>
  <c r="D33" i="1"/>
  <c r="D30" i="1"/>
  <c r="D29" i="1"/>
  <c r="D21" i="1"/>
  <c r="D22" i="1"/>
  <c r="D23" i="1"/>
  <c r="D24" i="1"/>
  <c r="D20" i="1"/>
  <c r="D13" i="1"/>
  <c r="D14" i="1"/>
  <c r="D15" i="1"/>
  <c r="D16" i="1"/>
  <c r="D12" i="1"/>
  <c r="C38" i="1"/>
  <c r="C39" i="1"/>
  <c r="C47" i="1"/>
  <c r="C48" i="1"/>
  <c r="C25" i="1"/>
  <c r="C17" i="1"/>
  <c r="C26" i="1"/>
  <c r="B31" i="1"/>
  <c r="B38" i="1"/>
  <c r="B39" i="1"/>
  <c r="B47" i="1"/>
  <c r="B48" i="1"/>
  <c r="B17" i="1"/>
  <c r="B25" i="1"/>
  <c r="B26" i="1"/>
</calcChain>
</file>

<file path=xl/sharedStrings.xml><?xml version="1.0" encoding="utf-8"?>
<sst xmlns="http://schemas.openxmlformats.org/spreadsheetml/2006/main" count="58" uniqueCount="57">
  <si>
    <t>CURRENT ASSETS</t>
  </si>
  <si>
    <t>Cash and Cash Equivalents</t>
  </si>
  <si>
    <t>Short-Term Investments</t>
  </si>
  <si>
    <t>Net Receivables</t>
  </si>
  <si>
    <t>Inventory</t>
  </si>
  <si>
    <t>Other Current Assets</t>
  </si>
  <si>
    <t>Total Current Assets</t>
  </si>
  <si>
    <t>LONG-TERM ASSETS</t>
  </si>
  <si>
    <t>Long-Term Investments</t>
  </si>
  <si>
    <t>Fixed Assets</t>
  </si>
  <si>
    <t>Goodwill</t>
  </si>
  <si>
    <t>Intangible Assets</t>
  </si>
  <si>
    <t>Deferred Assets Charges</t>
  </si>
  <si>
    <t>Total Assets</t>
  </si>
  <si>
    <t>CURRENT LIABILITIES</t>
  </si>
  <si>
    <t>Accounts Payable</t>
  </si>
  <si>
    <t>Total Current Liabilities</t>
  </si>
  <si>
    <t>Short-Term Debt</t>
  </si>
  <si>
    <t>Long-Term Debt</t>
  </si>
  <si>
    <t>Other Liabilities</t>
  </si>
  <si>
    <t>Deferred Liability Charges</t>
  </si>
  <si>
    <t>Misc. Stocks</t>
  </si>
  <si>
    <t>Minority Interest</t>
  </si>
  <si>
    <t>Total Liabilities</t>
  </si>
  <si>
    <t>STOCK HOLDERS EQUITY</t>
  </si>
  <si>
    <t>Common Stocks</t>
  </si>
  <si>
    <t>Capital Surplus</t>
  </si>
  <si>
    <t>Retained Earnings</t>
  </si>
  <si>
    <t>Treasury Stock</t>
  </si>
  <si>
    <t>Other Equity</t>
  </si>
  <si>
    <t>Total Equity</t>
  </si>
  <si>
    <t>Total Liabilities &amp; Equity</t>
  </si>
  <si>
    <t>NET INCOME</t>
  </si>
  <si>
    <t>Cash Flows-Operating Activities</t>
  </si>
  <si>
    <t>Depreciation</t>
  </si>
  <si>
    <t>Net Income Adjustments</t>
  </si>
  <si>
    <t>Changes in Operating Activities</t>
  </si>
  <si>
    <t>Liabilities</t>
  </si>
  <si>
    <t>Accounts Receivable</t>
  </si>
  <si>
    <t>Changes in Inventories</t>
  </si>
  <si>
    <t>Other Operating Activities</t>
  </si>
  <si>
    <t>New Cash Flow-Operating</t>
  </si>
  <si>
    <t>Cash Flows-Investing Acttivities</t>
  </si>
  <si>
    <t>Capital Expenditures</t>
  </si>
  <si>
    <t>Investments</t>
  </si>
  <si>
    <t>Other Investing Activities</t>
  </si>
  <si>
    <t>Net Cash Flows-Investing</t>
  </si>
  <si>
    <t>Cash Flows-Financing Activities</t>
  </si>
  <si>
    <t>Sale and Purchase of Stock</t>
  </si>
  <si>
    <t>Net Borrowings</t>
  </si>
  <si>
    <t>Other Financing Activities</t>
  </si>
  <si>
    <t>Net Cash Flows Financing</t>
  </si>
  <si>
    <t>Effect of Exchange Rate</t>
  </si>
  <si>
    <t xml:space="preserve">Net Cash Flows </t>
  </si>
  <si>
    <t>PEPSI CO.</t>
  </si>
  <si>
    <t>STATEMENT OF CASH FLOW</t>
  </si>
  <si>
    <t>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</si>
</sst>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Times New Roman"/>
    </font>
    <font>
      <b/>
      <sz val="20"/>
      <color theme="1"/>
      <name val="Times New Roman"/>
    </font>
    <font>
      <b/>
      <i/>
      <sz val="20"/>
      <color theme="1"/>
      <name val="Times New Roman"/>
    </font>
    <font>
      <b/>
      <sz val="16"/>
      <color theme="1"/>
      <name val="Times New Roman"/>
    </font>
    <font>
      <b/>
      <sz val="12"/>
      <color theme="1"/>
      <name val="Times New Roman"/>
    </font>
    <font>
      <u/>
      <sz val="12"/>
      <color theme="1"/>
      <name val="Times New Roman"/>
    </font>
    <font>
      <b/>
      <u val="double"/>
      <sz val="12"/>
      <color theme="1"/>
      <name val="Times New Roman"/>
    </font>
    <font>
      <b/>
      <sz val="14"/>
      <color rgb="FF211E1E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left"/>
    </xf>
    <xf numFmtId="14" fontId="5" fillId="3" borderId="0" xfId="0" applyNumberFormat="1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6" fontId="1" fillId="3" borderId="0" xfId="0" applyNumberFormat="1" applyFont="1" applyFill="1" applyAlignment="1">
      <alignment horizontal="left"/>
    </xf>
    <xf numFmtId="6" fontId="6" fillId="3" borderId="0" xfId="0" applyNumberFormat="1" applyFont="1" applyFill="1" applyAlignment="1">
      <alignment horizontal="left"/>
    </xf>
    <xf numFmtId="6" fontId="5" fillId="3" borderId="0" xfId="0" applyNumberFormat="1" applyFont="1" applyFill="1" applyAlignment="1">
      <alignment horizontal="left"/>
    </xf>
    <xf numFmtId="6" fontId="6" fillId="3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6" fontId="7" fillId="3" borderId="0" xfId="0" applyNumberFormat="1" applyFont="1" applyFill="1" applyAlignment="1">
      <alignment horizontal="left"/>
    </xf>
    <xf numFmtId="0" fontId="1" fillId="0" borderId="0" xfId="0" applyFont="1"/>
    <xf numFmtId="0" fontId="8" fillId="2" borderId="0" xfId="0" applyFont="1" applyFill="1" applyAlignment="1">
      <alignment horizontal="center"/>
    </xf>
    <xf numFmtId="0" fontId="5" fillId="0" borderId="0" xfId="0" applyFont="1"/>
    <xf numFmtId="6" fontId="5" fillId="0" borderId="0" xfId="0" applyNumberFormat="1" applyFont="1"/>
    <xf numFmtId="6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8"/>
  <sheetViews>
    <sheetView workbookViewId="0">
      <selection activeCell="H5" sqref="G5:H5"/>
    </sheetView>
  </sheetViews>
  <sheetFormatPr baseColWidth="10" defaultRowHeight="16" x14ac:dyDescent="0.2"/>
  <cols>
    <col min="1" max="1" width="32.33203125" customWidth="1"/>
    <col min="2" max="2" width="18.5" customWidth="1"/>
    <col min="3" max="3" width="17" customWidth="1"/>
  </cols>
  <sheetData>
    <row r="2" spans="1:4" x14ac:dyDescent="0.2">
      <c r="A2" s="1"/>
      <c r="B2" s="1"/>
      <c r="C2" s="1"/>
      <c r="D2" s="1"/>
    </row>
    <row r="3" spans="1:4" ht="25" x14ac:dyDescent="0.25">
      <c r="A3" s="2"/>
      <c r="B3" s="1"/>
      <c r="C3" s="1"/>
      <c r="D3" s="1"/>
    </row>
    <row r="4" spans="1:4" ht="25" x14ac:dyDescent="0.25">
      <c r="A4" s="3"/>
      <c r="B4" s="1"/>
      <c r="C4" s="1"/>
      <c r="D4" s="1"/>
    </row>
    <row r="5" spans="1:4" ht="25" x14ac:dyDescent="0.25">
      <c r="A5" s="3"/>
      <c r="B5" s="1"/>
      <c r="C5" s="1"/>
      <c r="D5" s="1"/>
    </row>
    <row r="6" spans="1:4" x14ac:dyDescent="0.2">
      <c r="A6" s="1"/>
      <c r="B6" s="1"/>
      <c r="C6" s="1"/>
      <c r="D6" s="1"/>
    </row>
    <row r="7" spans="1:4" ht="20" x14ac:dyDescent="0.2">
      <c r="A7" s="4" t="s">
        <v>54</v>
      </c>
      <c r="B7" s="4"/>
      <c r="C7" s="4"/>
      <c r="D7" s="1"/>
    </row>
    <row r="8" spans="1:4" ht="20" x14ac:dyDescent="0.2">
      <c r="A8" s="4" t="s">
        <v>56</v>
      </c>
      <c r="B8" s="4"/>
      <c r="C8" s="4"/>
      <c r="D8" s="1"/>
    </row>
    <row r="9" spans="1:4" ht="20" x14ac:dyDescent="0.2">
      <c r="A9" s="5"/>
      <c r="B9" s="5"/>
      <c r="C9" s="5"/>
      <c r="D9" s="1"/>
    </row>
    <row r="10" spans="1:4" x14ac:dyDescent="0.2">
      <c r="A10" s="1"/>
      <c r="B10" s="6">
        <v>42735</v>
      </c>
      <c r="C10" s="6">
        <v>42364</v>
      </c>
      <c r="D10" s="1"/>
    </row>
    <row r="11" spans="1:4" x14ac:dyDescent="0.2">
      <c r="A11" s="7" t="s">
        <v>0</v>
      </c>
      <c r="B11" s="8"/>
      <c r="C11" s="8"/>
      <c r="D11" s="1"/>
    </row>
    <row r="12" spans="1:4" x14ac:dyDescent="0.2">
      <c r="A12" s="1" t="s">
        <v>1</v>
      </c>
      <c r="B12" s="9">
        <v>9158000</v>
      </c>
      <c r="C12" s="9">
        <v>9096000</v>
      </c>
      <c r="D12" s="9">
        <f>B12-C12</f>
        <v>62000</v>
      </c>
    </row>
    <row r="13" spans="1:4" x14ac:dyDescent="0.2">
      <c r="A13" s="1" t="s">
        <v>2</v>
      </c>
      <c r="B13" s="9">
        <v>6967000</v>
      </c>
      <c r="C13" s="9">
        <v>2913000</v>
      </c>
      <c r="D13" s="9">
        <f t="shared" ref="D13:D16" si="0">B13-C13</f>
        <v>4054000</v>
      </c>
    </row>
    <row r="14" spans="1:4" x14ac:dyDescent="0.2">
      <c r="A14" s="1" t="s">
        <v>3</v>
      </c>
      <c r="B14" s="9">
        <v>6694000</v>
      </c>
      <c r="C14" s="9">
        <v>6437000</v>
      </c>
      <c r="D14" s="9">
        <f t="shared" si="0"/>
        <v>257000</v>
      </c>
    </row>
    <row r="15" spans="1:4" x14ac:dyDescent="0.2">
      <c r="A15" s="1" t="s">
        <v>4</v>
      </c>
      <c r="B15" s="9">
        <v>2723000</v>
      </c>
      <c r="C15" s="9">
        <v>2720000</v>
      </c>
      <c r="D15" s="9">
        <f t="shared" si="0"/>
        <v>3000</v>
      </c>
    </row>
    <row r="16" spans="1:4" x14ac:dyDescent="0.2">
      <c r="A16" s="1" t="s">
        <v>5</v>
      </c>
      <c r="B16" s="10">
        <v>1547000</v>
      </c>
      <c r="C16" s="9">
        <v>1865000</v>
      </c>
      <c r="D16" s="9">
        <f t="shared" si="0"/>
        <v>-318000</v>
      </c>
    </row>
    <row r="17" spans="1:4" x14ac:dyDescent="0.2">
      <c r="A17" s="1" t="s">
        <v>6</v>
      </c>
      <c r="B17" s="11">
        <f>SUM(B12:B16)</f>
        <v>27089000</v>
      </c>
      <c r="C17" s="11">
        <f>SUM(C12:C16)</f>
        <v>23031000</v>
      </c>
      <c r="D17" s="1"/>
    </row>
    <row r="18" spans="1:4" x14ac:dyDescent="0.2">
      <c r="A18" s="1"/>
      <c r="B18" s="1"/>
      <c r="C18" s="1"/>
      <c r="D18" s="1"/>
    </row>
    <row r="19" spans="1:4" x14ac:dyDescent="0.2">
      <c r="A19" s="7" t="s">
        <v>7</v>
      </c>
      <c r="B19" s="8"/>
      <c r="C19" s="8"/>
      <c r="D19" s="1"/>
    </row>
    <row r="20" spans="1:4" x14ac:dyDescent="0.2">
      <c r="A20" s="1" t="s">
        <v>8</v>
      </c>
      <c r="B20" s="9">
        <v>1950000</v>
      </c>
      <c r="C20" s="9">
        <v>2311000</v>
      </c>
      <c r="D20" s="9">
        <f>B20-C20</f>
        <v>-361000</v>
      </c>
    </row>
    <row r="21" spans="1:4" x14ac:dyDescent="0.2">
      <c r="A21" s="1" t="s">
        <v>9</v>
      </c>
      <c r="B21" s="9">
        <v>16591000</v>
      </c>
      <c r="C21" s="9">
        <v>16317000</v>
      </c>
      <c r="D21" s="9">
        <f t="shared" ref="D21:D24" si="1">B21-C21</f>
        <v>274000</v>
      </c>
    </row>
    <row r="22" spans="1:4" x14ac:dyDescent="0.2">
      <c r="A22" s="1" t="s">
        <v>10</v>
      </c>
      <c r="B22" s="9">
        <v>14430000</v>
      </c>
      <c r="C22" s="9">
        <v>14177000</v>
      </c>
      <c r="D22" s="9">
        <f t="shared" si="1"/>
        <v>253000</v>
      </c>
    </row>
    <row r="23" spans="1:4" x14ac:dyDescent="0.2">
      <c r="A23" s="1" t="s">
        <v>11</v>
      </c>
      <c r="B23" s="9">
        <v>13433000</v>
      </c>
      <c r="C23" s="9">
        <v>13081000</v>
      </c>
      <c r="D23" s="9">
        <f t="shared" si="1"/>
        <v>352000</v>
      </c>
    </row>
    <row r="24" spans="1:4" x14ac:dyDescent="0.2">
      <c r="A24" s="1" t="s">
        <v>12</v>
      </c>
      <c r="B24" s="12">
        <v>636000</v>
      </c>
      <c r="C24" s="10">
        <v>750000</v>
      </c>
      <c r="D24" s="9">
        <f t="shared" si="1"/>
        <v>-114000</v>
      </c>
    </row>
    <row r="25" spans="1:4" x14ac:dyDescent="0.2">
      <c r="A25" s="1"/>
      <c r="B25" s="11">
        <f>SUM(B20:B24)</f>
        <v>47040000</v>
      </c>
      <c r="C25" s="11">
        <f>SUM(C20:C24)</f>
        <v>46636000</v>
      </c>
      <c r="D25" s="1"/>
    </row>
    <row r="26" spans="1:4" x14ac:dyDescent="0.2">
      <c r="A26" s="13" t="s">
        <v>13</v>
      </c>
      <c r="B26" s="14">
        <f>SUM(B17+B25)</f>
        <v>74129000</v>
      </c>
      <c r="C26" s="14">
        <f>SUM(C25+C17)</f>
        <v>69667000</v>
      </c>
      <c r="D26" s="1"/>
    </row>
    <row r="27" spans="1:4" x14ac:dyDescent="0.2">
      <c r="A27" s="1"/>
      <c r="B27" s="1"/>
      <c r="C27" s="1"/>
      <c r="D27" s="1"/>
    </row>
    <row r="28" spans="1:4" x14ac:dyDescent="0.2">
      <c r="A28" s="7" t="s">
        <v>14</v>
      </c>
      <c r="B28" s="8"/>
      <c r="C28" s="8"/>
      <c r="D28" s="1"/>
    </row>
    <row r="29" spans="1:4" x14ac:dyDescent="0.2">
      <c r="A29" s="1" t="s">
        <v>15</v>
      </c>
      <c r="B29" s="9">
        <v>14243000</v>
      </c>
      <c r="C29" s="9">
        <v>13507000</v>
      </c>
      <c r="D29" s="9">
        <f>B29-C29</f>
        <v>736000</v>
      </c>
    </row>
    <row r="30" spans="1:4" x14ac:dyDescent="0.2">
      <c r="A30" s="1" t="s">
        <v>17</v>
      </c>
      <c r="B30" s="10">
        <v>6892000</v>
      </c>
      <c r="C30" s="10">
        <v>4071000</v>
      </c>
      <c r="D30" s="9">
        <f>B30-C30</f>
        <v>2821000</v>
      </c>
    </row>
    <row r="31" spans="1:4" x14ac:dyDescent="0.2">
      <c r="A31" s="1" t="s">
        <v>16</v>
      </c>
      <c r="B31" s="9">
        <f>SUM(B29:B30)</f>
        <v>21135000</v>
      </c>
      <c r="C31" s="9">
        <v>17578000</v>
      </c>
      <c r="D31" s="1"/>
    </row>
    <row r="32" spans="1:4" x14ac:dyDescent="0.2">
      <c r="A32" s="1"/>
      <c r="B32" s="1"/>
      <c r="C32" s="1"/>
      <c r="D32" s="1"/>
    </row>
    <row r="33" spans="1:4" x14ac:dyDescent="0.2">
      <c r="A33" s="1" t="s">
        <v>18</v>
      </c>
      <c r="B33" s="9">
        <v>30053000</v>
      </c>
      <c r="C33" s="9">
        <v>29213000</v>
      </c>
      <c r="D33" s="9">
        <f>B33-C33</f>
        <v>840000</v>
      </c>
    </row>
    <row r="34" spans="1:4" x14ac:dyDescent="0.2">
      <c r="A34" s="1" t="s">
        <v>19</v>
      </c>
      <c r="B34" s="9">
        <v>6669000</v>
      </c>
      <c r="C34" s="9">
        <v>5887000</v>
      </c>
      <c r="D34" s="9">
        <f t="shared" ref="D34:D37" si="2">B34-C34</f>
        <v>782000</v>
      </c>
    </row>
    <row r="35" spans="1:4" x14ac:dyDescent="0.2">
      <c r="A35" s="1" t="s">
        <v>20</v>
      </c>
      <c r="B35" s="9">
        <v>5073000</v>
      </c>
      <c r="C35" s="9">
        <v>4959000</v>
      </c>
      <c r="D35" s="9">
        <f t="shared" si="2"/>
        <v>114000</v>
      </c>
    </row>
    <row r="36" spans="1:4" x14ac:dyDescent="0.2">
      <c r="A36" s="1" t="s">
        <v>21</v>
      </c>
      <c r="B36" s="9">
        <v>-151000</v>
      </c>
      <c r="C36" s="9">
        <v>-145000</v>
      </c>
      <c r="D36" s="9">
        <f t="shared" si="2"/>
        <v>-6000</v>
      </c>
    </row>
    <row r="37" spans="1:4" x14ac:dyDescent="0.2">
      <c r="A37" s="1" t="s">
        <v>22</v>
      </c>
      <c r="B37" s="10">
        <v>104000</v>
      </c>
      <c r="C37" s="10">
        <v>107000</v>
      </c>
      <c r="D37" s="9">
        <f t="shared" si="2"/>
        <v>-3000</v>
      </c>
    </row>
    <row r="38" spans="1:4" x14ac:dyDescent="0.2">
      <c r="A38" s="1"/>
      <c r="B38" s="11">
        <f>SUM(B33:B37)</f>
        <v>41748000</v>
      </c>
      <c r="C38" s="11">
        <f>SUM(C33:C37)</f>
        <v>40021000</v>
      </c>
      <c r="D38" s="1"/>
    </row>
    <row r="39" spans="1:4" x14ac:dyDescent="0.2">
      <c r="A39" s="1" t="s">
        <v>23</v>
      </c>
      <c r="B39" s="14">
        <f>SUM(B31+B38)</f>
        <v>62883000</v>
      </c>
      <c r="C39" s="14">
        <f>C31+C38</f>
        <v>57599000</v>
      </c>
      <c r="D39" s="1"/>
    </row>
    <row r="40" spans="1:4" x14ac:dyDescent="0.2">
      <c r="A40" s="1"/>
      <c r="B40" s="1"/>
      <c r="C40" s="1"/>
      <c r="D40" s="1"/>
    </row>
    <row r="41" spans="1:4" x14ac:dyDescent="0.2">
      <c r="A41" s="7" t="s">
        <v>24</v>
      </c>
      <c r="B41" s="8"/>
      <c r="C41" s="8"/>
      <c r="D41" s="1"/>
    </row>
    <row r="42" spans="1:4" x14ac:dyDescent="0.2">
      <c r="A42" s="1" t="s">
        <v>25</v>
      </c>
      <c r="B42" s="9">
        <v>24000</v>
      </c>
      <c r="C42" s="9">
        <v>24000</v>
      </c>
      <c r="D42" s="9">
        <f>B42-C42</f>
        <v>0</v>
      </c>
    </row>
    <row r="43" spans="1:4" x14ac:dyDescent="0.2">
      <c r="A43" s="1" t="s">
        <v>26</v>
      </c>
      <c r="B43" s="9">
        <v>4091000</v>
      </c>
      <c r="C43" s="9">
        <v>4076000</v>
      </c>
      <c r="D43" s="9">
        <f t="shared" ref="D43:D46" si="3">B43-C43</f>
        <v>15000</v>
      </c>
    </row>
    <row r="44" spans="1:4" x14ac:dyDescent="0.2">
      <c r="A44" s="1" t="s">
        <v>27</v>
      </c>
      <c r="B44" s="9">
        <v>52518000</v>
      </c>
      <c r="C44" s="9">
        <v>50472000</v>
      </c>
      <c r="D44" s="9">
        <f t="shared" si="3"/>
        <v>2046000</v>
      </c>
    </row>
    <row r="45" spans="1:4" x14ac:dyDescent="0.2">
      <c r="A45" s="1" t="s">
        <v>28</v>
      </c>
      <c r="B45" s="9">
        <v>-31468000</v>
      </c>
      <c r="C45" s="9">
        <v>-29185000</v>
      </c>
      <c r="D45" s="9">
        <f t="shared" si="3"/>
        <v>-2283000</v>
      </c>
    </row>
    <row r="46" spans="1:4" x14ac:dyDescent="0.2">
      <c r="A46" s="1" t="s">
        <v>29</v>
      </c>
      <c r="B46" s="10">
        <v>-13919000</v>
      </c>
      <c r="C46" s="9">
        <v>-13319000</v>
      </c>
      <c r="D46" s="9">
        <f t="shared" si="3"/>
        <v>-600000</v>
      </c>
    </row>
    <row r="47" spans="1:4" x14ac:dyDescent="0.2">
      <c r="A47" s="1" t="s">
        <v>30</v>
      </c>
      <c r="B47" s="11">
        <f>SUM(B42:B46)</f>
        <v>11246000</v>
      </c>
      <c r="C47" s="11">
        <f>SUM(C42:C46)</f>
        <v>12068000</v>
      </c>
      <c r="D47" s="1"/>
    </row>
    <row r="48" spans="1:4" x14ac:dyDescent="0.2">
      <c r="A48" s="13" t="s">
        <v>31</v>
      </c>
      <c r="B48" s="14">
        <f>SUM(B39+B47)</f>
        <v>74129000</v>
      </c>
      <c r="C48" s="14">
        <f>SUM(C39+C47)</f>
        <v>69667000</v>
      </c>
      <c r="D48" s="1"/>
    </row>
  </sheetData>
  <mergeCells count="6">
    <mergeCell ref="A41:C41"/>
    <mergeCell ref="A7:C7"/>
    <mergeCell ref="A8:C8"/>
    <mergeCell ref="A19:C19"/>
    <mergeCell ref="A11:C11"/>
    <mergeCell ref="A28:C28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B6" sqref="B6"/>
    </sheetView>
  </sheetViews>
  <sheetFormatPr baseColWidth="10" defaultRowHeight="16" x14ac:dyDescent="0.2"/>
  <cols>
    <col min="1" max="1" width="31.6640625" customWidth="1"/>
    <col min="2" max="2" width="14.6640625" customWidth="1"/>
  </cols>
  <sheetData>
    <row r="1" spans="1:3" x14ac:dyDescent="0.2">
      <c r="A1" s="15"/>
      <c r="B1" s="15"/>
      <c r="C1" s="15"/>
    </row>
    <row r="2" spans="1:3" ht="19" customHeight="1" x14ac:dyDescent="0.2">
      <c r="A2" s="16" t="s">
        <v>54</v>
      </c>
      <c r="B2" s="16"/>
      <c r="C2" s="16"/>
    </row>
    <row r="3" spans="1:3" ht="19" customHeight="1" x14ac:dyDescent="0.2">
      <c r="A3" s="16" t="s">
        <v>55</v>
      </c>
      <c r="B3" s="16"/>
      <c r="C3" s="16"/>
    </row>
    <row r="4" spans="1:3" x14ac:dyDescent="0.2">
      <c r="A4" s="15"/>
      <c r="B4" s="15"/>
      <c r="C4" s="15"/>
    </row>
    <row r="5" spans="1:3" x14ac:dyDescent="0.2">
      <c r="A5" s="15"/>
      <c r="B5" s="15"/>
      <c r="C5" s="15"/>
    </row>
    <row r="6" spans="1:3" x14ac:dyDescent="0.2">
      <c r="A6" s="17" t="s">
        <v>32</v>
      </c>
      <c r="B6" s="18">
        <v>6329000</v>
      </c>
      <c r="C6" s="15"/>
    </row>
    <row r="7" spans="1:3" x14ac:dyDescent="0.2">
      <c r="A7" s="15"/>
      <c r="B7" s="19"/>
      <c r="C7" s="15"/>
    </row>
    <row r="8" spans="1:3" x14ac:dyDescent="0.2">
      <c r="A8" s="17" t="s">
        <v>33</v>
      </c>
      <c r="B8" s="19"/>
      <c r="C8" s="15"/>
    </row>
    <row r="9" spans="1:3" x14ac:dyDescent="0.2">
      <c r="A9" s="15" t="s">
        <v>34</v>
      </c>
      <c r="B9" s="15"/>
      <c r="C9" s="15"/>
    </row>
    <row r="10" spans="1:3" x14ac:dyDescent="0.2">
      <c r="A10" s="15" t="s">
        <v>35</v>
      </c>
      <c r="B10" s="15"/>
      <c r="C10" s="15"/>
    </row>
    <row r="11" spans="1:3" x14ac:dyDescent="0.2">
      <c r="A11" s="15"/>
      <c r="B11" s="15"/>
      <c r="C11" s="15"/>
    </row>
    <row r="12" spans="1:3" x14ac:dyDescent="0.2">
      <c r="A12" s="17" t="s">
        <v>36</v>
      </c>
      <c r="B12" s="17"/>
      <c r="C12" s="15"/>
    </row>
    <row r="13" spans="1:3" x14ac:dyDescent="0.2">
      <c r="A13" s="15" t="s">
        <v>38</v>
      </c>
      <c r="B13" s="15"/>
      <c r="C13" s="15"/>
    </row>
    <row r="14" spans="1:3" x14ac:dyDescent="0.2">
      <c r="A14" s="15" t="s">
        <v>39</v>
      </c>
      <c r="B14" s="15"/>
      <c r="C14" s="15"/>
    </row>
    <row r="15" spans="1:3" x14ac:dyDescent="0.2">
      <c r="A15" s="15" t="s">
        <v>40</v>
      </c>
      <c r="B15" s="15"/>
      <c r="C15" s="15"/>
    </row>
    <row r="16" spans="1:3" x14ac:dyDescent="0.2">
      <c r="A16" s="15" t="s">
        <v>37</v>
      </c>
      <c r="B16" s="15"/>
      <c r="C16" s="15"/>
    </row>
    <row r="17" spans="1:3" x14ac:dyDescent="0.2">
      <c r="A17" s="15" t="s">
        <v>41</v>
      </c>
      <c r="B17" s="15"/>
      <c r="C17" s="15"/>
    </row>
    <row r="18" spans="1:3" x14ac:dyDescent="0.2">
      <c r="A18" s="15"/>
      <c r="B18" s="15"/>
      <c r="C18" s="15"/>
    </row>
    <row r="19" spans="1:3" x14ac:dyDescent="0.2">
      <c r="A19" s="17" t="s">
        <v>42</v>
      </c>
      <c r="B19" s="15"/>
      <c r="C19" s="15"/>
    </row>
    <row r="20" spans="1:3" x14ac:dyDescent="0.2">
      <c r="A20" s="15" t="s">
        <v>43</v>
      </c>
      <c r="B20" s="15"/>
      <c r="C20" s="15"/>
    </row>
    <row r="21" spans="1:3" x14ac:dyDescent="0.2">
      <c r="A21" s="15" t="s">
        <v>44</v>
      </c>
      <c r="B21" s="15"/>
      <c r="C21" s="15"/>
    </row>
    <row r="22" spans="1:3" x14ac:dyDescent="0.2">
      <c r="A22" s="15" t="s">
        <v>45</v>
      </c>
      <c r="B22" s="15"/>
      <c r="C22" s="15"/>
    </row>
    <row r="23" spans="1:3" x14ac:dyDescent="0.2">
      <c r="A23" s="15" t="s">
        <v>46</v>
      </c>
      <c r="B23" s="15"/>
      <c r="C23" s="15"/>
    </row>
    <row r="24" spans="1:3" x14ac:dyDescent="0.2">
      <c r="A24" s="15"/>
      <c r="B24" s="15"/>
      <c r="C24" s="15"/>
    </row>
    <row r="25" spans="1:3" x14ac:dyDescent="0.2">
      <c r="A25" s="17" t="s">
        <v>47</v>
      </c>
      <c r="B25" s="15"/>
      <c r="C25" s="15"/>
    </row>
    <row r="26" spans="1:3" x14ac:dyDescent="0.2">
      <c r="A26" s="15" t="s">
        <v>48</v>
      </c>
      <c r="B26" s="15"/>
      <c r="C26" s="15"/>
    </row>
    <row r="27" spans="1:3" x14ac:dyDescent="0.2">
      <c r="A27" s="15" t="s">
        <v>49</v>
      </c>
      <c r="B27" s="15"/>
      <c r="C27" s="15"/>
    </row>
    <row r="28" spans="1:3" x14ac:dyDescent="0.2">
      <c r="A28" s="15" t="s">
        <v>50</v>
      </c>
      <c r="B28" s="15"/>
      <c r="C28" s="15"/>
    </row>
    <row r="29" spans="1:3" x14ac:dyDescent="0.2">
      <c r="A29" s="15" t="s">
        <v>51</v>
      </c>
      <c r="B29" s="15"/>
      <c r="C29" s="15"/>
    </row>
    <row r="30" spans="1:3" x14ac:dyDescent="0.2">
      <c r="A30" s="15" t="s">
        <v>52</v>
      </c>
      <c r="B30" s="15"/>
      <c r="C30" s="15"/>
    </row>
    <row r="31" spans="1:3" x14ac:dyDescent="0.2">
      <c r="A31" s="15" t="s">
        <v>53</v>
      </c>
      <c r="B31" s="15"/>
      <c r="C31" s="15"/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2017-05-11T00:00:21Z</dcterms:created>
  <dcterms:modified xsi:type="dcterms:W3CDTF">2017-05-17T05:51:33Z</dcterms:modified>
</cp:coreProperties>
</file>