
<file path=[Content_Types].xml><?xml version="1.0" encoding="utf-8"?>
<Types xmlns="http://schemas.openxmlformats.org/package/2006/content-types">
  <Default Extension="xml" ContentType="application/xml"/>
  <Default Extension="docx" ContentType="application/vnd.openxmlformats-officedocument.wordprocessingml.document"/>
  <Default Extension="bin" ContentType="application/vnd.openxmlformats-officedocument.spreadsheetml.printerSettings"/>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309"/>
  <workbookPr/>
  <mc:AlternateContent xmlns:mc="http://schemas.openxmlformats.org/markup-compatibility/2006">
    <mc:Choice Requires="x15">
      <x15ac:absPath xmlns:x15ac="http://schemas.microsoft.com/office/spreadsheetml/2010/11/ac" url="/Users/user/Downloads/"/>
    </mc:Choice>
  </mc:AlternateContent>
  <bookViews>
    <workbookView xWindow="1880" yWindow="3420" windowWidth="26820" windowHeight="13400" tabRatio="814" activeTab="2"/>
  </bookViews>
  <sheets>
    <sheet name="Instructions" sheetId="1" r:id="rId1"/>
    <sheet name="Chart of Accounts" sheetId="2" r:id="rId2"/>
    <sheet name="Step 1 July Journal" sheetId="3" r:id="rId3"/>
    <sheet name="Step 2 August Journal" sheetId="4" r:id="rId4"/>
    <sheet name="Step 3 September Journal" sheetId="5" r:id="rId5"/>
    <sheet name="Inventory Valuation" sheetId="6" r:id="rId6"/>
    <sheet name="Step 4 T accounts" sheetId="7" r:id="rId7"/>
    <sheet name="Steps 5 and 7 Trial Balance" sheetId="8" r:id="rId8"/>
    <sheet name="Step 6 Adjusting Entries" sheetId="9" r:id="rId9"/>
    <sheet name="Step 8 Income Statement" sheetId="10" r:id="rId10"/>
    <sheet name="Step 8 Statement of Retained Ea" sheetId="11" r:id="rId11"/>
    <sheet name="Step 8 Balance Sheet" sheetId="12" r:id="rId12"/>
    <sheet name="Step 9 Closing Entries" sheetId="13" r:id="rId13"/>
    <sheet name="Step 10 Post Closing Trial Bala" sheetId="14" r:id="rId14"/>
    <sheet name="Step 11 Reversing Entries" sheetId="15" r:id="rId15"/>
  </sheets>
  <definedNames>
    <definedName name="FIFO">#REF!</definedName>
    <definedName name="LIFO">#REF!</definedName>
  </definedNames>
  <calcPr calcId="150001" concurrentCalc="0"/>
  <customWorkbookViews>
    <customWorkbookView name="Willoughby, Will - Personal View" guid="{7EF8B8AA-3585-4DC2-9BF0-9213631FB136}" mergeInterval="0" personalView="1" maximized="1" windowWidth="1366" windowHeight="582" activeSheetId="1"/>
    <customWorkbookView name="Misty - Personal View" guid="{7CA94911-1B1B-42CA-A351-41FD5691BB69}" mergeInterval="0" personalView="1" xWindow="334" yWindow="251" windowWidth="1452" windowHeight="759"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6" i="7" l="1"/>
  <c r="G110" i="7"/>
  <c r="H40" i="8"/>
  <c r="G40" i="8"/>
  <c r="F40" i="8"/>
  <c r="E40" i="8"/>
  <c r="D40" i="8"/>
  <c r="C40" i="8"/>
  <c r="T146" i="7"/>
  <c r="P146" i="7"/>
  <c r="K146" i="7"/>
  <c r="B130" i="7"/>
  <c r="Q125" i="7"/>
  <c r="L125" i="7"/>
  <c r="B125" i="7"/>
  <c r="Q120" i="7"/>
  <c r="L120" i="7"/>
  <c r="B117" i="7"/>
  <c r="M111" i="7"/>
  <c r="C105" i="7"/>
  <c r="G84" i="7"/>
  <c r="B90" i="7"/>
  <c r="L77" i="7"/>
  <c r="G76" i="7"/>
  <c r="L59" i="7"/>
  <c r="G60" i="7"/>
  <c r="B61" i="7"/>
  <c r="K26" i="7"/>
  <c r="P6" i="7"/>
  <c r="K6" i="7"/>
  <c r="H6" i="7"/>
  <c r="C138" i="7"/>
  <c r="M89" i="7"/>
  <c r="L133" i="7"/>
  <c r="G133" i="7"/>
  <c r="G146" i="7"/>
  <c r="B76" i="7"/>
  <c r="C51" i="7"/>
  <c r="B51" i="7"/>
  <c r="B52" i="7"/>
  <c r="O87" i="6"/>
  <c r="P88" i="6"/>
  <c r="O83" i="6"/>
  <c r="P84" i="6"/>
  <c r="O79" i="6"/>
  <c r="P80" i="6"/>
  <c r="I77" i="6"/>
  <c r="F77" i="6"/>
  <c r="C77" i="6"/>
  <c r="O76" i="6"/>
  <c r="P77" i="6"/>
  <c r="K76" i="6"/>
  <c r="K75" i="6"/>
  <c r="E75" i="6"/>
  <c r="H73" i="6"/>
  <c r="K70" i="6"/>
  <c r="P69" i="6"/>
  <c r="K69" i="6"/>
  <c r="E69" i="6"/>
  <c r="O68" i="6"/>
  <c r="K67" i="6"/>
  <c r="H67" i="6"/>
  <c r="K65" i="6"/>
  <c r="E65" i="6"/>
  <c r="O58" i="6"/>
  <c r="P59" i="6"/>
  <c r="O54" i="6"/>
  <c r="P55" i="6"/>
  <c r="C52" i="6"/>
  <c r="I51" i="6"/>
  <c r="O50" i="6"/>
  <c r="P51" i="6"/>
  <c r="K50" i="6"/>
  <c r="K49" i="6"/>
  <c r="K48" i="6"/>
  <c r="E48" i="6"/>
  <c r="O47" i="6"/>
  <c r="P48" i="6"/>
  <c r="I46" i="6"/>
  <c r="K45" i="6"/>
  <c r="K44" i="6"/>
  <c r="K46" i="6"/>
  <c r="H44" i="6"/>
  <c r="I42" i="6"/>
  <c r="K41" i="6"/>
  <c r="P40" i="6"/>
  <c r="K40" i="6"/>
  <c r="E40" i="6"/>
  <c r="O39" i="6"/>
  <c r="K38" i="6"/>
  <c r="H38" i="6"/>
  <c r="H52" i="6"/>
  <c r="K36" i="6"/>
  <c r="E36" i="6"/>
  <c r="O28" i="6"/>
  <c r="P29" i="6"/>
  <c r="O24" i="6"/>
  <c r="P25" i="6"/>
  <c r="O20" i="6"/>
  <c r="P21" i="6"/>
  <c r="F20" i="6"/>
  <c r="C20" i="6"/>
  <c r="I19" i="6"/>
  <c r="K18" i="6"/>
  <c r="O17" i="6"/>
  <c r="P18" i="6"/>
  <c r="K17" i="6"/>
  <c r="K19" i="6"/>
  <c r="E17" i="6"/>
  <c r="K14" i="6"/>
  <c r="H14" i="6"/>
  <c r="H13" i="6"/>
  <c r="I11" i="6"/>
  <c r="P10" i="6"/>
  <c r="K10" i="6"/>
  <c r="O9" i="6"/>
  <c r="K9" i="6"/>
  <c r="E9" i="6"/>
  <c r="K7" i="6"/>
  <c r="H7" i="6"/>
  <c r="K5" i="6"/>
  <c r="E5" i="6"/>
  <c r="E20" i="6"/>
  <c r="H77" i="6"/>
  <c r="K51" i="6"/>
  <c r="K71" i="6"/>
  <c r="E52" i="6"/>
  <c r="E77" i="6"/>
  <c r="H15" i="6"/>
  <c r="H20" i="6"/>
  <c r="K11" i="6"/>
  <c r="K42" i="6"/>
  <c r="K77" i="6"/>
  <c r="L77" i="6"/>
  <c r="L71" i="6"/>
  <c r="K73" i="6"/>
  <c r="G119" i="7"/>
  <c r="D44" i="8"/>
</calcChain>
</file>

<file path=xl/sharedStrings.xml><?xml version="1.0" encoding="utf-8"?>
<sst xmlns="http://schemas.openxmlformats.org/spreadsheetml/2006/main" count="287" uniqueCount="146">
  <si>
    <t>Peyton Approved</t>
  </si>
  <si>
    <t xml:space="preserve">General Journal Entries </t>
  </si>
  <si>
    <t>Date</t>
  </si>
  <si>
    <t>Accounts</t>
  </si>
  <si>
    <t>Debit</t>
  </si>
  <si>
    <t>Credit</t>
  </si>
  <si>
    <t xml:space="preserve">Adjusting Journal Entries </t>
  </si>
  <si>
    <t>Trial Balance</t>
  </si>
  <si>
    <t>Unadjusted trial balance</t>
  </si>
  <si>
    <t>Adjusting entries</t>
  </si>
  <si>
    <t>Adjusted trial balance</t>
  </si>
  <si>
    <t>Account</t>
  </si>
  <si>
    <t>Balance Sheet</t>
  </si>
  <si>
    <t>Assets</t>
  </si>
  <si>
    <t>Liabilities and Owners' Equity</t>
  </si>
  <si>
    <t>Income Statement</t>
  </si>
  <si>
    <t xml:space="preserve">Closing Entries </t>
  </si>
  <si>
    <t>Statement of Retained Earnings</t>
  </si>
  <si>
    <t>Cash</t>
  </si>
  <si>
    <t>Notes Payable</t>
  </si>
  <si>
    <t>Business License exp</t>
  </si>
  <si>
    <t>Common Stock</t>
  </si>
  <si>
    <t>Misc. expense</t>
  </si>
  <si>
    <t>Baking equipment</t>
  </si>
  <si>
    <t>Advertising expense</t>
  </si>
  <si>
    <t>Baking supplies</t>
  </si>
  <si>
    <t>Misc. supplies</t>
  </si>
  <si>
    <t>Rent expense</t>
  </si>
  <si>
    <t>Prepaid rent</t>
  </si>
  <si>
    <t>Prepaid insurance</t>
  </si>
  <si>
    <t>adj</t>
  </si>
  <si>
    <t>Accounts payable</t>
  </si>
  <si>
    <t>Salary and wages expense</t>
  </si>
  <si>
    <t>Salaries and wages payable</t>
  </si>
  <si>
    <t>Telephone expense</t>
  </si>
  <si>
    <t>Dividends</t>
  </si>
  <si>
    <t>depreciation expense</t>
  </si>
  <si>
    <t>acc dep</t>
  </si>
  <si>
    <t>baking supplies expense</t>
  </si>
  <si>
    <t>Interest expense</t>
  </si>
  <si>
    <t>Interest payable</t>
  </si>
  <si>
    <t>misc supplies expense</t>
  </si>
  <si>
    <t>Merch. Inv. FIFO</t>
  </si>
  <si>
    <t>Merch. Inv. LIFO</t>
  </si>
  <si>
    <t>Merchandise Sales Revenue</t>
  </si>
  <si>
    <t>COGS FIFO</t>
  </si>
  <si>
    <t>Purchases</t>
  </si>
  <si>
    <t>Sales</t>
  </si>
  <si>
    <t>Ending Inventory</t>
  </si>
  <si>
    <t>Insurance expense</t>
  </si>
  <si>
    <t>date</t>
  </si>
  <si>
    <t>Rent Expense</t>
  </si>
  <si>
    <t>Telephone Expense</t>
  </si>
  <si>
    <t>Accounts Payable</t>
  </si>
  <si>
    <t>FIFO</t>
  </si>
  <si>
    <t>LIFO</t>
  </si>
  <si>
    <t>Depreciation Expense</t>
  </si>
  <si>
    <t xml:space="preserve">     accumulated depreciation</t>
  </si>
  <si>
    <t>Post Closing Trial Balance</t>
  </si>
  <si>
    <t>Unadjusted Trial Balance</t>
  </si>
  <si>
    <t xml:space="preserve">Reversing Entries </t>
  </si>
  <si>
    <t>Sales – selling price, $8.50 a bottle</t>
  </si>
  <si>
    <t>Asset Accounts</t>
  </si>
  <si>
    <t>Liability Accounts</t>
  </si>
  <si>
    <t>Acct #</t>
  </si>
  <si>
    <t>Equity Accounts</t>
  </si>
  <si>
    <t>Revenue Accounts</t>
  </si>
  <si>
    <t>Expense Accounts</t>
  </si>
  <si>
    <t>Bakery Sales</t>
  </si>
  <si>
    <t>Merchandise Sales</t>
  </si>
  <si>
    <t>Baking Supplies</t>
  </si>
  <si>
    <t>Baking Supplies Expense</t>
  </si>
  <si>
    <t>Prepaid Rent</t>
  </si>
  <si>
    <t>Prepaid Insurance</t>
  </si>
  <si>
    <t>Insurance Expense</t>
  </si>
  <si>
    <t>Baking Equipment</t>
  </si>
  <si>
    <t>Misc. Expense</t>
  </si>
  <si>
    <t>Misc. Supplies</t>
  </si>
  <si>
    <t>Business License Expense</t>
  </si>
  <si>
    <t>Advertising Expense</t>
  </si>
  <si>
    <t>Wages Expense</t>
  </si>
  <si>
    <t>Wages Payable</t>
  </si>
  <si>
    <t>Accounts Receivable</t>
  </si>
  <si>
    <t>For Qtr. Ending 9/30/2014</t>
  </si>
  <si>
    <t>As of September 30, 2014</t>
  </si>
  <si>
    <t>Accounts Rec.</t>
  </si>
  <si>
    <t>9/7: 10 bottles purchased at $6</t>
  </si>
  <si>
    <t>Merchandise Inventory (10  x  $6)</t>
  </si>
  <si>
    <t>9/20: 20 bottles purchased at $6.10</t>
  </si>
  <si>
    <t xml:space="preserve">  Cash</t>
  </si>
  <si>
    <r>
      <t>9/30</t>
    </r>
    <r>
      <rPr>
        <sz val="11"/>
        <color theme="1"/>
        <rFont val="Calibri"/>
        <family val="2"/>
        <scheme val="minor"/>
      </rPr>
      <t>: 25 bottles purchased at $6.05</t>
    </r>
  </si>
  <si>
    <t>Purchased inventory</t>
  </si>
  <si>
    <t>9/15: 8 bottles</t>
  </si>
  <si>
    <t>Cash (8 x $8.50)</t>
  </si>
  <si>
    <t>9/24: 18 bottles</t>
  </si>
  <si>
    <t xml:space="preserve">   Merchandise Sales Revenue</t>
  </si>
  <si>
    <t>Record sale of inventory</t>
  </si>
  <si>
    <t>Cost of Goods Sold (8  X $6)</t>
  </si>
  <si>
    <t xml:space="preserve">   Merchandise Inventory</t>
  </si>
  <si>
    <t>Recorded the cost of goods sold</t>
  </si>
  <si>
    <t>Merchandise Inventory (20  x $6.10  )</t>
  </si>
  <si>
    <t xml:space="preserve">   Cash</t>
  </si>
  <si>
    <t>Cash (18 x 8.50)</t>
  </si>
  <si>
    <t>Cost of Goods Sold (2 x $6)+(16 x $6.10)</t>
  </si>
  <si>
    <t>Merchandise Inventory (25  x $6.05)</t>
  </si>
  <si>
    <t>Record inventory reduction due to sale</t>
  </si>
  <si>
    <t>Merchandise Inventory (20  x $6.10)</t>
  </si>
  <si>
    <t>Cost of Goods Sold (18 x $6.10)</t>
  </si>
  <si>
    <t>weighted average</t>
  </si>
  <si>
    <t xml:space="preserve">per unit </t>
  </si>
  <si>
    <t>Cost of Goods Sold (18 x $6.09)</t>
  </si>
  <si>
    <t>Dr</t>
  </si>
  <si>
    <t>Cr</t>
  </si>
  <si>
    <t xml:space="preserve">Merchandise Inventory </t>
  </si>
  <si>
    <t>COGS LIF0</t>
  </si>
  <si>
    <t>COGS Weighted Avg.</t>
  </si>
  <si>
    <t xml:space="preserve">Merch. Inv.  Avg. </t>
  </si>
  <si>
    <t xml:space="preserve">COGS </t>
  </si>
  <si>
    <t xml:space="preserve">     Accumulated Depreciation</t>
  </si>
  <si>
    <t xml:space="preserve">Interest Payable </t>
  </si>
  <si>
    <t>Interest Expense</t>
  </si>
  <si>
    <t>WORKBOOK TO COMPLETE THE 3-3 CHECKPOINT REQUIREMENT</t>
  </si>
  <si>
    <r>
      <rPr>
        <b/>
        <sz val="14"/>
        <color rgb="FFFF0000"/>
        <rFont val="Calibri"/>
        <family val="2"/>
        <scheme val="minor"/>
      </rPr>
      <t>CONGRATULATIONS!</t>
    </r>
    <r>
      <rPr>
        <b/>
        <sz val="11"/>
        <color rgb="FFFF0000"/>
        <rFont val="Calibri"/>
        <family val="2"/>
        <scheme val="minor"/>
      </rPr>
      <t xml:space="preserve"> YOU ARE NOW READY TO SUBMIT YOUR</t>
    </r>
  </si>
  <si>
    <t>COMPLETION OF STEPS 5-7 DELIVERABLE:</t>
  </si>
  <si>
    <t>COMPLETION OF STEPS 1- 4 DELIVERABLE:</t>
  </si>
  <si>
    <t>WORKBOOK TO COMPLETE THE 4-3 CHECKPOINT REQUIREMENT</t>
  </si>
  <si>
    <t>COMPLETION OF STEPS 8-11 DELIVERABLE:</t>
  </si>
  <si>
    <t>REQUIREMENT</t>
  </si>
  <si>
    <t xml:space="preserve">COMPLETED WORKBOOK (STEPS 1 - 11)TO COMPLETE THE 6-2 CHECKPOINT </t>
  </si>
  <si>
    <t xml:space="preserve">     Common Stock</t>
  </si>
  <si>
    <t>Contributed cash for common stock</t>
  </si>
  <si>
    <t>Accumulated Depreciation</t>
  </si>
  <si>
    <t>Misc. Supplies Expense</t>
  </si>
  <si>
    <t>Misc Supplies Expense*</t>
  </si>
  <si>
    <t>Interest Expense*</t>
  </si>
  <si>
    <t>Interest Payable*</t>
  </si>
  <si>
    <t>*These accounts will not be utilized before the adjusting process. They should have zero balance in the unadjusted trial balance.</t>
  </si>
  <si>
    <t>This chart of accounts should help you identify the appropriate accounts to record to as you are analyzing and journaling transactions for this workbook. There is nothing to complete on this page; this is simply a resource for you.</t>
  </si>
  <si>
    <t>Cost of Goods Sold</t>
  </si>
  <si>
    <t>Supplies</t>
  </si>
  <si>
    <t xml:space="preserve">Account Payable </t>
  </si>
  <si>
    <t xml:space="preserve">Rent Expense </t>
  </si>
  <si>
    <t xml:space="preserve">To Notes Payable </t>
  </si>
  <si>
    <t>Record baking supplies purchased on account</t>
  </si>
  <si>
    <t xml:space="preserve">Equipment </t>
  </si>
  <si>
    <t xml:space="preserve">License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</si>
</sst>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_);[Red]\(&quot;$&quot;#,##0\)"/>
    <numFmt numFmtId="165" formatCode="_(&quot;$&quot;* #,##0.00_);_(&quot;$&quot;* \(#,##0.00\);_(&quot;$&quot;* &quot;-&quot;??_);_(@_)"/>
    <numFmt numFmtId="166" formatCode="_(* #,##0.00_);_(* \(#,##0.00\);_(* &quot;-&quot;??_);_(@_)"/>
    <numFmt numFmtId="167" formatCode="_(* #,##0_);_(* \(#,##0\);_(* &quot;-&quot;??_);_(@_)"/>
    <numFmt numFmtId="168" formatCode="m/d;@"/>
    <numFmt numFmtId="169" formatCode="[$-409]d\-mmm;@"/>
    <numFmt numFmtId="170" formatCode="_(&quot;$&quot;* #,##0.0000_);_(&quot;$&quot;* \(#,##0.0000\);_(&quot;$&quot;* &quot;-&quot;??_);_(@_)"/>
    <numFmt numFmtId="171" formatCode="&quot;$&quot;#,##0.00"/>
  </numFmts>
  <fonts count="20"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1"/>
      <color theme="1"/>
      <name val="Calibri"/>
      <family val="2"/>
      <scheme val="minor"/>
    </font>
    <font>
      <sz val="11"/>
      <name val="Calibri"/>
      <family val="2"/>
      <scheme val="minor"/>
    </font>
    <font>
      <sz val="11"/>
      <color theme="2" tint="-0.499984740745262"/>
      <name val="Calibri"/>
      <family val="2"/>
      <scheme val="minor"/>
    </font>
    <font>
      <i/>
      <sz val="11"/>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sz val="8"/>
      <color theme="1"/>
      <name val="Calibri"/>
      <family val="2"/>
      <scheme val="minor"/>
    </font>
    <font>
      <sz val="11"/>
      <color theme="1"/>
      <name val="Symbol"/>
      <family val="1"/>
      <charset val="2"/>
    </font>
    <font>
      <vertAlign val="superscript"/>
      <sz val="11"/>
      <color theme="1"/>
      <name val="Calibri"/>
      <family val="2"/>
      <scheme val="minor"/>
    </font>
    <font>
      <b/>
      <sz val="10"/>
      <color theme="1"/>
      <name val="Calibri"/>
      <family val="2"/>
      <scheme val="minor"/>
    </font>
    <font>
      <b/>
      <sz val="10.5"/>
      <color theme="1"/>
      <name val="Calibri"/>
      <family val="2"/>
      <scheme val="minor"/>
    </font>
    <font>
      <b/>
      <sz val="11"/>
      <color rgb="FFFF0000"/>
      <name val="Calibri"/>
      <family val="2"/>
      <scheme val="minor"/>
    </font>
    <font>
      <b/>
      <sz val="14"/>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4.9989318521683403E-2"/>
        <bgColor indexed="64"/>
      </patternFill>
    </fill>
  </fills>
  <borders count="3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double">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auto="1"/>
      </left>
      <right/>
      <top/>
      <bottom/>
      <diagonal/>
    </border>
    <border>
      <left style="thin">
        <color auto="1"/>
      </left>
      <right/>
      <top style="thin">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style="thin">
        <color auto="1"/>
      </bottom>
      <diagonal/>
    </border>
    <border>
      <left/>
      <right style="thick">
        <color auto="1"/>
      </right>
      <top/>
      <bottom style="thin">
        <color auto="1"/>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263">
    <xf numFmtId="0" fontId="0" fillId="0" borderId="0" xfId="0"/>
    <xf numFmtId="3" fontId="0" fillId="0" borderId="0" xfId="0" applyNumberFormat="1"/>
    <xf numFmtId="0" fontId="0" fillId="0" borderId="0" xfId="0" applyAlignment="1">
      <alignment horizontal="center"/>
    </xf>
    <xf numFmtId="167" fontId="0" fillId="0" borderId="0" xfId="0" applyNumberFormat="1"/>
    <xf numFmtId="166" fontId="0" fillId="0" borderId="0" xfId="0" applyNumberFormat="1"/>
    <xf numFmtId="166" fontId="2" fillId="0" borderId="2" xfId="0" applyNumberFormat="1" applyFont="1" applyBorder="1"/>
    <xf numFmtId="0" fontId="3" fillId="0" borderId="2" xfId="0" applyFont="1" applyBorder="1"/>
    <xf numFmtId="0" fontId="3" fillId="0" borderId="4" xfId="0" applyFont="1" applyBorder="1"/>
    <xf numFmtId="0" fontId="3" fillId="0" borderId="4" xfId="0" applyFont="1" applyBorder="1" applyAlignment="1">
      <alignment horizontal="center"/>
    </xf>
    <xf numFmtId="0" fontId="2" fillId="0" borderId="0" xfId="0" applyFont="1"/>
    <xf numFmtId="0" fontId="4" fillId="0" borderId="0" xfId="0" applyFont="1"/>
    <xf numFmtId="166" fontId="2" fillId="0" borderId="0" xfId="0" applyNumberFormat="1" applyFont="1" applyFill="1" applyBorder="1"/>
    <xf numFmtId="0" fontId="0" fillId="0" borderId="0" xfId="0"/>
    <xf numFmtId="0" fontId="2" fillId="0" borderId="9" xfId="0" applyFont="1" applyFill="1" applyBorder="1"/>
    <xf numFmtId="0" fontId="2" fillId="0" borderId="11" xfId="0" applyFont="1" applyFill="1" applyBorder="1"/>
    <xf numFmtId="165" fontId="2" fillId="0" borderId="11" xfId="2" applyFont="1" applyFill="1" applyBorder="1"/>
    <xf numFmtId="0" fontId="2" fillId="0" borderId="12" xfId="0" applyFont="1" applyFill="1" applyBorder="1"/>
    <xf numFmtId="0" fontId="0" fillId="0" borderId="0" xfId="0"/>
    <xf numFmtId="0" fontId="0" fillId="0" borderId="0" xfId="0" applyBorder="1"/>
    <xf numFmtId="0" fontId="0" fillId="0" borderId="0" xfId="0" applyBorder="1" applyAlignment="1">
      <alignment horizontal="center"/>
    </xf>
    <xf numFmtId="17" fontId="3" fillId="0" borderId="3" xfId="0" applyNumberFormat="1" applyFont="1" applyBorder="1" applyAlignment="1">
      <alignment horizontal="center" wrapText="1"/>
    </xf>
    <xf numFmtId="0" fontId="3" fillId="0" borderId="3" xfId="0" applyFont="1" applyBorder="1" applyAlignment="1">
      <alignment horizontal="center" wrapText="1"/>
    </xf>
    <xf numFmtId="0" fontId="2" fillId="0" borderId="2" xfId="0" applyFont="1" applyBorder="1"/>
    <xf numFmtId="166" fontId="2" fillId="0" borderId="2" xfId="1" applyFont="1" applyBorder="1"/>
    <xf numFmtId="16" fontId="2" fillId="0" borderId="2" xfId="0" applyNumberFormat="1" applyFont="1" applyBorder="1"/>
    <xf numFmtId="0" fontId="2" fillId="0" borderId="2" xfId="0" applyFont="1" applyFill="1" applyBorder="1"/>
    <xf numFmtId="166" fontId="3" fillId="0" borderId="2" xfId="0" applyNumberFormat="1" applyFont="1" applyBorder="1"/>
    <xf numFmtId="0" fontId="2" fillId="0" borderId="0" xfId="0" applyFont="1" applyBorder="1"/>
    <xf numFmtId="0" fontId="2" fillId="0" borderId="0" xfId="0" applyFont="1" applyFill="1" applyBorder="1"/>
    <xf numFmtId="0" fontId="3" fillId="0" borderId="0" xfId="0" applyFont="1" applyFill="1" applyBorder="1"/>
    <xf numFmtId="165" fontId="2" fillId="0" borderId="0" xfId="2" applyFont="1" applyBorder="1"/>
    <xf numFmtId="166" fontId="2" fillId="0" borderId="0" xfId="0" applyNumberFormat="1" applyFont="1" applyBorder="1"/>
    <xf numFmtId="166" fontId="2" fillId="0" borderId="0" xfId="1"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8" xfId="0" applyFont="1" applyBorder="1"/>
    <xf numFmtId="0" fontId="3" fillId="0" borderId="0" xfId="0" applyFont="1" applyBorder="1"/>
    <xf numFmtId="0" fontId="2" fillId="0" borderId="9" xfId="0" applyFont="1" applyBorder="1"/>
    <xf numFmtId="0" fontId="0" fillId="0" borderId="10" xfId="0" applyBorder="1"/>
    <xf numFmtId="0" fontId="2" fillId="0" borderId="11" xfId="0" applyFont="1" applyBorder="1"/>
    <xf numFmtId="0" fontId="0" fillId="0" borderId="11" xfId="0" applyBorder="1"/>
    <xf numFmtId="0" fontId="0" fillId="0" borderId="12" xfId="0" applyBorder="1"/>
    <xf numFmtId="166" fontId="2" fillId="0" borderId="9" xfId="0" applyNumberFormat="1" applyFont="1" applyBorder="1"/>
    <xf numFmtId="165" fontId="2" fillId="0" borderId="9" xfId="2" applyFont="1" applyBorder="1"/>
    <xf numFmtId="166" fontId="2" fillId="0" borderId="9" xfId="1" applyFont="1" applyBorder="1"/>
    <xf numFmtId="165" fontId="2" fillId="0" borderId="0" xfId="2" applyFont="1" applyFill="1" applyBorder="1"/>
    <xf numFmtId="166" fontId="2" fillId="0" borderId="0" xfId="1" applyFont="1" applyFill="1" applyBorder="1"/>
    <xf numFmtId="166" fontId="2" fillId="0" borderId="2" xfId="1" applyFont="1" applyFill="1" applyBorder="1"/>
    <xf numFmtId="0" fontId="0" fillId="0" borderId="13" xfId="0" applyBorder="1"/>
    <xf numFmtId="0" fontId="2" fillId="0" borderId="8" xfId="0" applyFon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16" fontId="0" fillId="0" borderId="0" xfId="0" quotePrefix="1" applyNumberFormat="1"/>
    <xf numFmtId="166" fontId="0" fillId="0" borderId="15" xfId="1" applyFont="1" applyBorder="1"/>
    <xf numFmtId="166" fontId="0" fillId="0" borderId="0" xfId="1" applyFont="1"/>
    <xf numFmtId="0" fontId="0" fillId="0" borderId="0" xfId="0" quotePrefix="1"/>
    <xf numFmtId="0" fontId="0" fillId="0" borderId="15" xfId="0" applyBorder="1"/>
    <xf numFmtId="16" fontId="0" fillId="0" borderId="0" xfId="0" applyNumberFormat="1"/>
    <xf numFmtId="3" fontId="0" fillId="0" borderId="0" xfId="0" applyNumberFormat="1" applyBorder="1"/>
    <xf numFmtId="166" fontId="0" fillId="0" borderId="1" xfId="1" applyFont="1" applyBorder="1"/>
    <xf numFmtId="0" fontId="0" fillId="0" borderId="16" xfId="0" applyBorder="1"/>
    <xf numFmtId="0" fontId="0" fillId="0" borderId="14" xfId="0" applyBorder="1"/>
    <xf numFmtId="0" fontId="0" fillId="0" borderId="1" xfId="0" applyBorder="1"/>
    <xf numFmtId="3" fontId="0" fillId="0" borderId="17" xfId="0" applyNumberFormat="1" applyBorder="1"/>
    <xf numFmtId="3" fontId="0" fillId="0" borderId="18" xfId="0" applyNumberFormat="1" applyBorder="1"/>
    <xf numFmtId="0" fontId="0" fillId="0" borderId="17" xfId="0" applyBorder="1"/>
    <xf numFmtId="0" fontId="0" fillId="0" borderId="18" xfId="0" applyBorder="1"/>
    <xf numFmtId="166" fontId="0" fillId="0" borderId="0" xfId="1" applyFont="1" applyBorder="1"/>
    <xf numFmtId="0" fontId="6" fillId="0" borderId="0" xfId="0" applyFont="1" applyBorder="1"/>
    <xf numFmtId="167" fontId="0" fillId="0" borderId="0" xfId="1" applyNumberFormat="1" applyFont="1" applyBorder="1"/>
    <xf numFmtId="167" fontId="0" fillId="0" borderId="0" xfId="0" applyNumberFormat="1" applyBorder="1"/>
    <xf numFmtId="166" fontId="0" fillId="0" borderId="16" xfId="1" applyFont="1" applyBorder="1"/>
    <xf numFmtId="166" fontId="0" fillId="0" borderId="14" xfId="1" applyFont="1" applyBorder="1"/>
    <xf numFmtId="166" fontId="0" fillId="0" borderId="18" xfId="1" applyFont="1" applyBorder="1"/>
    <xf numFmtId="3" fontId="0" fillId="0" borderId="15" xfId="0" applyNumberFormat="1" applyBorder="1"/>
    <xf numFmtId="0" fontId="0" fillId="0" borderId="1" xfId="0" applyFont="1" applyBorder="1"/>
    <xf numFmtId="0" fontId="7" fillId="0" borderId="0" xfId="0" applyFont="1" applyBorder="1"/>
    <xf numFmtId="3" fontId="0" fillId="0" borderId="1" xfId="0" applyNumberFormat="1" applyBorder="1"/>
    <xf numFmtId="167" fontId="0" fillId="0" borderId="15" xfId="1" applyNumberFormat="1" applyFont="1" applyBorder="1"/>
    <xf numFmtId="0" fontId="0" fillId="0" borderId="19" xfId="0" applyBorder="1"/>
    <xf numFmtId="167" fontId="0" fillId="0" borderId="1" xfId="0" applyNumberFormat="1" applyBorder="1"/>
    <xf numFmtId="0" fontId="0" fillId="0" borderId="1" xfId="0" applyBorder="1" applyAlignment="1">
      <alignment horizontal="center"/>
    </xf>
    <xf numFmtId="0" fontId="0" fillId="0" borderId="0" xfId="0" applyBorder="1" applyAlignment="1">
      <alignment horizontal="right"/>
    </xf>
    <xf numFmtId="16" fontId="0" fillId="0" borderId="0" xfId="0" applyNumberFormat="1" applyBorder="1" applyAlignment="1">
      <alignment horizontal="right"/>
    </xf>
    <xf numFmtId="167" fontId="0" fillId="0" borderId="1" xfId="1" applyNumberFormat="1" applyFont="1" applyBorder="1"/>
    <xf numFmtId="167" fontId="0" fillId="0" borderId="16" xfId="1" applyNumberFormat="1" applyFont="1" applyBorder="1"/>
    <xf numFmtId="167" fontId="0" fillId="0" borderId="17" xfId="1" applyNumberFormat="1" applyFont="1" applyBorder="1"/>
    <xf numFmtId="167" fontId="0" fillId="0" borderId="15" xfId="1" applyNumberFormat="1" applyFont="1" applyBorder="1" applyAlignment="1">
      <alignment horizontal="right"/>
    </xf>
    <xf numFmtId="167" fontId="0" fillId="0" borderId="18" xfId="1" applyNumberFormat="1" applyFont="1" applyBorder="1"/>
    <xf numFmtId="1" fontId="0" fillId="0" borderId="15" xfId="0" applyNumberFormat="1" applyBorder="1"/>
    <xf numFmtId="1" fontId="0" fillId="0" borderId="0" xfId="0" applyNumberFormat="1"/>
    <xf numFmtId="166" fontId="0" fillId="0" borderId="15" xfId="0" applyNumberFormat="1" applyBorder="1"/>
    <xf numFmtId="166" fontId="0" fillId="0" borderId="1" xfId="0" applyNumberFormat="1" applyBorder="1"/>
    <xf numFmtId="166" fontId="0" fillId="0" borderId="16" xfId="0" applyNumberFormat="1" applyBorder="1"/>
    <xf numFmtId="166" fontId="0" fillId="0" borderId="17" xfId="0" applyNumberFormat="1" applyBorder="1"/>
    <xf numFmtId="166" fontId="0" fillId="0" borderId="18" xfId="0" applyNumberFormat="1" applyBorder="1"/>
    <xf numFmtId="0" fontId="5" fillId="0" borderId="0" xfId="0" applyFont="1"/>
    <xf numFmtId="166" fontId="0" fillId="0" borderId="14" xfId="0" applyNumberFormat="1" applyBorder="1"/>
    <xf numFmtId="166" fontId="5" fillId="0" borderId="0" xfId="0" applyNumberFormat="1" applyFont="1"/>
    <xf numFmtId="166" fontId="0" fillId="0" borderId="0" xfId="1" applyFont="1" applyFill="1" applyBorder="1"/>
    <xf numFmtId="165" fontId="0" fillId="0" borderId="15" xfId="2" applyFont="1" applyBorder="1"/>
    <xf numFmtId="165" fontId="0" fillId="0" borderId="1" xfId="2" applyFont="1" applyBorder="1"/>
    <xf numFmtId="165" fontId="0" fillId="0" borderId="0" xfId="2" applyFont="1" applyFill="1" applyBorder="1"/>
    <xf numFmtId="167" fontId="0" fillId="0" borderId="0" xfId="1" applyNumberFormat="1" applyFont="1" applyFill="1" applyBorder="1"/>
    <xf numFmtId="165" fontId="0" fillId="0" borderId="16" xfId="2" applyFont="1" applyBorder="1"/>
    <xf numFmtId="165" fontId="0" fillId="0" borderId="0" xfId="2" applyFont="1" applyBorder="1"/>
    <xf numFmtId="165" fontId="0" fillId="0" borderId="14" xfId="2" applyFont="1" applyBorder="1"/>
    <xf numFmtId="165" fontId="0" fillId="0" borderId="0" xfId="0" applyNumberForma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166" fontId="2" fillId="0" borderId="2" xfId="1" applyNumberFormat="1" applyFont="1" applyBorder="1"/>
    <xf numFmtId="166" fontId="3" fillId="0" borderId="2" xfId="1" applyNumberFormat="1" applyFont="1" applyBorder="1"/>
    <xf numFmtId="0" fontId="8" fillId="0" borderId="0" xfId="0" applyFont="1"/>
    <xf numFmtId="167" fontId="0" fillId="0" borderId="19" xfId="1" applyNumberFormat="1" applyFont="1" applyFill="1" applyBorder="1"/>
    <xf numFmtId="165" fontId="0" fillId="0" borderId="14" xfId="2" applyFont="1" applyFill="1" applyBorder="1"/>
    <xf numFmtId="17" fontId="3" fillId="0" borderId="4" xfId="0" applyNumberFormat="1" applyFont="1" applyBorder="1" applyAlignment="1">
      <alignment horizontal="center" wrapText="1"/>
    </xf>
    <xf numFmtId="0" fontId="3" fillId="0" borderId="4" xfId="0" applyFont="1" applyBorder="1" applyAlignment="1">
      <alignment horizontal="center" wrapText="1"/>
    </xf>
    <xf numFmtId="0" fontId="0" fillId="0" borderId="2" xfId="0" applyBorder="1"/>
    <xf numFmtId="0" fontId="0" fillId="0" borderId="14" xfId="0" applyBorder="1" applyAlignment="1">
      <alignment horizontal="center"/>
    </xf>
    <xf numFmtId="0" fontId="0" fillId="0" borderId="22" xfId="0" applyBorder="1"/>
    <xf numFmtId="169" fontId="2" fillId="0" borderId="2" xfId="0" applyNumberFormat="1" applyFont="1" applyBorder="1"/>
    <xf numFmtId="3" fontId="0" fillId="0" borderId="2" xfId="0" applyNumberFormat="1" applyBorder="1"/>
    <xf numFmtId="165" fontId="3" fillId="0" borderId="2" xfId="1" applyNumberFormat="1" applyFont="1" applyBorder="1"/>
    <xf numFmtId="165" fontId="0" fillId="0" borderId="2" xfId="0" applyNumberFormat="1" applyBorder="1"/>
    <xf numFmtId="166" fontId="0" fillId="0" borderId="2" xfId="0" applyNumberFormat="1" applyBorder="1"/>
    <xf numFmtId="16" fontId="0" fillId="0" borderId="0" xfId="0" quotePrefix="1" applyNumberFormat="1" applyBorder="1"/>
    <xf numFmtId="16" fontId="0" fillId="0" borderId="0" xfId="0" applyNumberFormat="1" applyBorder="1"/>
    <xf numFmtId="0" fontId="0" fillId="0" borderId="0" xfId="0" applyFill="1"/>
    <xf numFmtId="0" fontId="0" fillId="0" borderId="23" xfId="0" applyBorder="1"/>
    <xf numFmtId="0" fontId="0" fillId="0" borderId="24" xfId="0" applyBorder="1"/>
    <xf numFmtId="0" fontId="0" fillId="0" borderId="24" xfId="0" applyFill="1" applyBorder="1"/>
    <xf numFmtId="0" fontId="0" fillId="0" borderId="25" xfId="0" applyBorder="1"/>
    <xf numFmtId="0" fontId="5" fillId="3" borderId="0" xfId="0" applyFont="1" applyFill="1" applyAlignment="1">
      <alignment vertical="center"/>
    </xf>
    <xf numFmtId="0" fontId="0" fillId="0" borderId="26" xfId="0" applyBorder="1"/>
    <xf numFmtId="0" fontId="0" fillId="0" borderId="27" xfId="0" applyBorder="1"/>
    <xf numFmtId="0" fontId="8" fillId="0" borderId="0" xfId="0" applyFont="1" applyAlignment="1">
      <alignment vertical="center"/>
    </xf>
    <xf numFmtId="0" fontId="0" fillId="0" borderId="0" xfId="0" applyFill="1" applyBorder="1"/>
    <xf numFmtId="165" fontId="0" fillId="0" borderId="20" xfId="2" applyFont="1" applyBorder="1"/>
    <xf numFmtId="166" fontId="0" fillId="0" borderId="27" xfId="1" applyFont="1" applyBorder="1"/>
    <xf numFmtId="0" fontId="1" fillId="3" borderId="0" xfId="0" applyFont="1" applyFill="1" applyAlignment="1">
      <alignment vertical="center"/>
    </xf>
    <xf numFmtId="165" fontId="0" fillId="0" borderId="14" xfId="0" applyNumberFormat="1" applyBorder="1"/>
    <xf numFmtId="0" fontId="0" fillId="0" borderId="28" xfId="0" applyBorder="1"/>
    <xf numFmtId="0" fontId="0" fillId="0" borderId="29" xfId="0" applyFill="1" applyBorder="1"/>
    <xf numFmtId="0" fontId="0" fillId="0" borderId="20" xfId="0" applyFill="1" applyBorder="1"/>
    <xf numFmtId="165" fontId="0" fillId="0" borderId="20" xfId="0" applyNumberFormat="1" applyBorder="1"/>
    <xf numFmtId="0" fontId="0" fillId="0" borderId="20" xfId="0" applyBorder="1"/>
    <xf numFmtId="165" fontId="0" fillId="0" borderId="15" xfId="0" applyNumberFormat="1" applyBorder="1"/>
    <xf numFmtId="0" fontId="0" fillId="0" borderId="30" xfId="0" applyBorder="1"/>
    <xf numFmtId="0" fontId="0" fillId="0" borderId="31" xfId="0" applyBorder="1"/>
    <xf numFmtId="0" fontId="0" fillId="0" borderId="31" xfId="0" applyFill="1" applyBorder="1"/>
    <xf numFmtId="166" fontId="0" fillId="0" borderId="31" xfId="1" applyFont="1" applyBorder="1"/>
    <xf numFmtId="166" fontId="0" fillId="0" borderId="32" xfId="1" applyFont="1" applyBorder="1"/>
    <xf numFmtId="0" fontId="0" fillId="0" borderId="33" xfId="0" applyBorder="1" applyAlignment="1">
      <alignment horizontal="center"/>
    </xf>
    <xf numFmtId="16" fontId="0" fillId="0" borderId="24" xfId="0" applyNumberFormat="1" applyBorder="1"/>
    <xf numFmtId="166" fontId="0" fillId="0" borderId="24" xfId="1" applyFont="1" applyBorder="1"/>
    <xf numFmtId="166" fontId="0" fillId="0" borderId="25" xfId="1" applyFont="1" applyBorder="1"/>
    <xf numFmtId="165" fontId="0" fillId="0" borderId="16" xfId="0" applyNumberFormat="1" applyBorder="1"/>
    <xf numFmtId="167" fontId="0" fillId="0" borderId="28" xfId="0" applyNumberFormat="1" applyBorder="1"/>
    <xf numFmtId="170" fontId="0" fillId="0" borderId="0" xfId="2" applyNumberFormat="1" applyFont="1"/>
    <xf numFmtId="164" fontId="0" fillId="0" borderId="0" xfId="0" applyNumberFormat="1" applyBorder="1"/>
    <xf numFmtId="0" fontId="10" fillId="0" borderId="0" xfId="0" applyFont="1" applyBorder="1" applyAlignment="1"/>
    <xf numFmtId="171" fontId="10" fillId="0" borderId="0" xfId="2" applyNumberFormat="1" applyFont="1" applyBorder="1" applyAlignment="1">
      <alignment horizontal="left"/>
    </xf>
    <xf numFmtId="0" fontId="0" fillId="0" borderId="29" xfId="0" applyBorder="1"/>
    <xf numFmtId="167" fontId="0" fillId="0" borderId="20" xfId="0" applyNumberFormat="1" applyBorder="1"/>
    <xf numFmtId="0" fontId="0" fillId="0" borderId="14" xfId="0" applyFont="1" applyBorder="1"/>
    <xf numFmtId="0" fontId="5" fillId="0" borderId="14" xfId="0" applyFont="1" applyBorder="1" applyAlignment="1">
      <alignment horizontal="center"/>
    </xf>
    <xf numFmtId="0" fontId="5" fillId="0" borderId="34" xfId="0" applyFont="1" applyBorder="1" applyAlignment="1">
      <alignment horizontal="center"/>
    </xf>
    <xf numFmtId="166" fontId="2" fillId="0" borderId="0" xfId="1" applyNumberFormat="1" applyFont="1" applyBorder="1"/>
    <xf numFmtId="166" fontId="0" fillId="0" borderId="0" xfId="0" applyNumberFormat="1" applyBorder="1"/>
    <xf numFmtId="166" fontId="5" fillId="0" borderId="0" xfId="0" applyNumberFormat="1" applyFont="1" applyBorder="1"/>
    <xf numFmtId="0" fontId="5" fillId="0" borderId="0" xfId="0" applyFont="1" applyBorder="1"/>
    <xf numFmtId="166" fontId="2" fillId="0" borderId="2" xfId="1" applyNumberFormat="1" applyFont="1" applyFill="1" applyBorder="1"/>
    <xf numFmtId="0" fontId="0" fillId="0" borderId="15" xfId="0" applyBorder="1" applyAlignment="1">
      <alignment horizontal="center"/>
    </xf>
    <xf numFmtId="166" fontId="0" fillId="0" borderId="1" xfId="0" applyNumberFormat="1" applyFont="1" applyBorder="1"/>
    <xf numFmtId="0" fontId="0" fillId="0" borderId="0" xfId="0" applyAlignment="1">
      <alignment wrapText="1"/>
    </xf>
    <xf numFmtId="0" fontId="11" fillId="0" borderId="0" xfId="0" applyFont="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8" fillId="0" borderId="0" xfId="0" applyFont="1"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horizontal="left" vertical="center"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alignment vertical="center" wrapText="1"/>
    </xf>
    <xf numFmtId="0" fontId="0" fillId="4" borderId="0" xfId="0" applyFill="1"/>
    <xf numFmtId="0" fontId="5" fillId="4" borderId="0" xfId="0" applyFont="1" applyFill="1"/>
    <xf numFmtId="0" fontId="0" fillId="4" borderId="2" xfId="0" applyFill="1" applyBorder="1"/>
    <xf numFmtId="0" fontId="0" fillId="4" borderId="0" xfId="0" applyFill="1" applyBorder="1"/>
    <xf numFmtId="0" fontId="5" fillId="4" borderId="0" xfId="0" applyFont="1" applyFill="1" applyBorder="1" applyAlignment="1">
      <alignment vertical="center"/>
    </xf>
    <xf numFmtId="0" fontId="0" fillId="0" borderId="0" xfId="0" applyBorder="1" applyAlignment="1"/>
    <xf numFmtId="0" fontId="16" fillId="4" borderId="0" xfId="0" applyFont="1" applyFill="1" applyAlignment="1">
      <alignment wrapText="1"/>
    </xf>
    <xf numFmtId="0" fontId="0" fillId="4" borderId="0" xfId="0" applyFill="1" applyBorder="1" applyAlignment="1">
      <alignment horizontal="center"/>
    </xf>
    <xf numFmtId="166" fontId="2" fillId="4" borderId="0" xfId="1" applyNumberFormat="1" applyFont="1" applyFill="1" applyBorder="1"/>
    <xf numFmtId="0" fontId="15" fillId="4" borderId="0" xfId="0" applyFont="1" applyFill="1" applyAlignment="1">
      <alignment wrapText="1"/>
    </xf>
    <xf numFmtId="0" fontId="4" fillId="4" borderId="0" xfId="0" applyFont="1" applyFill="1"/>
    <xf numFmtId="0" fontId="5" fillId="4" borderId="0" xfId="0" applyFont="1" applyFill="1" applyAlignment="1">
      <alignment vertical="center" wrapText="1"/>
    </xf>
    <xf numFmtId="3" fontId="0" fillId="4" borderId="0" xfId="0" applyNumberFormat="1" applyFill="1"/>
    <xf numFmtId="167" fontId="0" fillId="4" borderId="0" xfId="0" applyNumberFormat="1" applyFill="1"/>
    <xf numFmtId="0" fontId="17" fillId="5" borderId="0" xfId="0" applyFont="1" applyFill="1"/>
    <xf numFmtId="0" fontId="17" fillId="5" borderId="0" xfId="0" applyFont="1" applyFill="1" applyBorder="1"/>
    <xf numFmtId="0" fontId="0" fillId="5" borderId="0" xfId="0" applyFill="1"/>
    <xf numFmtId="0" fontId="19" fillId="5" borderId="0" xfId="0" applyFont="1" applyFill="1"/>
    <xf numFmtId="167" fontId="0" fillId="5" borderId="0" xfId="0" applyNumberFormat="1" applyFill="1"/>
    <xf numFmtId="0" fontId="1" fillId="0" borderId="0" xfId="0" applyFont="1" applyAlignment="1">
      <alignment vertical="center"/>
    </xf>
    <xf numFmtId="0" fontId="0" fillId="0" borderId="0" xfId="0" applyAlignment="1">
      <alignment vertical="center"/>
    </xf>
    <xf numFmtId="0" fontId="15" fillId="4" borderId="0" xfId="0" applyFont="1" applyFill="1" applyBorder="1" applyAlignment="1">
      <alignment wrapText="1"/>
    </xf>
    <xf numFmtId="0" fontId="5" fillId="4" borderId="0" xfId="0" applyFont="1" applyFill="1" applyBorder="1"/>
    <xf numFmtId="168" fontId="8" fillId="4" borderId="0" xfId="0" applyNumberFormat="1" applyFont="1" applyFill="1" applyBorder="1" applyAlignment="1">
      <alignment vertical="center"/>
    </xf>
    <xf numFmtId="0" fontId="8" fillId="4" borderId="0" xfId="0" applyFont="1" applyFill="1" applyBorder="1"/>
    <xf numFmtId="168" fontId="1" fillId="4" borderId="0" xfId="0" applyNumberFormat="1" applyFont="1" applyFill="1" applyBorder="1" applyAlignment="1">
      <alignment vertical="center"/>
    </xf>
    <xf numFmtId="0" fontId="15" fillId="4" borderId="0" xfId="0" applyFont="1" applyFill="1" applyBorder="1" applyAlignment="1">
      <alignment horizontal="center" wrapText="1"/>
    </xf>
    <xf numFmtId="0" fontId="19" fillId="0" borderId="0" xfId="0" applyFont="1" applyFill="1"/>
    <xf numFmtId="167" fontId="0" fillId="0" borderId="0" xfId="0" applyNumberFormat="1" applyFill="1"/>
    <xf numFmtId="0" fontId="17" fillId="0" borderId="0" xfId="0" applyFont="1" applyFill="1"/>
    <xf numFmtId="0" fontId="17" fillId="0" borderId="0" xfId="0" applyFont="1" applyFill="1" applyBorder="1"/>
    <xf numFmtId="0" fontId="5" fillId="0" borderId="0" xfId="0" applyFont="1" applyAlignment="1">
      <alignment vertical="center"/>
    </xf>
    <xf numFmtId="0" fontId="0" fillId="6" borderId="0" xfId="0" applyFill="1"/>
    <xf numFmtId="0" fontId="0" fillId="7" borderId="0" xfId="0" applyFill="1"/>
    <xf numFmtId="0" fontId="2" fillId="6" borderId="2" xfId="0" applyFont="1" applyFill="1" applyBorder="1"/>
    <xf numFmtId="166" fontId="2" fillId="6" borderId="2" xfId="1" applyFont="1" applyFill="1" applyBorder="1"/>
    <xf numFmtId="0" fontId="9" fillId="0" borderId="0" xfId="0" applyFont="1" applyBorder="1" applyAlignment="1">
      <alignment horizontal="center"/>
    </xf>
    <xf numFmtId="0" fontId="0" fillId="2" borderId="0" xfId="0" applyFill="1" applyAlignment="1">
      <alignment horizontal="center" vertical="center" wrapText="1"/>
    </xf>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0" fontId="15" fillId="4" borderId="0" xfId="0" applyFont="1" applyFill="1" applyBorder="1" applyAlignment="1">
      <alignment horizontal="center" wrapText="1"/>
    </xf>
    <xf numFmtId="0" fontId="0" fillId="0" borderId="0" xfId="0" applyBorder="1" applyAlignment="1">
      <alignment horizontal="center"/>
    </xf>
    <xf numFmtId="0" fontId="5" fillId="4" borderId="0" xfId="0" applyFont="1" applyFill="1" applyAlignment="1">
      <alignment horizontal="left" vertical="center" wrapText="1"/>
    </xf>
    <xf numFmtId="0" fontId="0" fillId="0" borderId="33" xfId="0" applyFill="1" applyBorder="1" applyAlignment="1">
      <alignment horizontal="center"/>
    </xf>
    <xf numFmtId="0" fontId="0" fillId="0" borderId="33" xfId="0" applyBorder="1" applyAlignment="1">
      <alignment horizontal="center"/>
    </xf>
    <xf numFmtId="0" fontId="0" fillId="0" borderId="14" xfId="0" applyBorder="1" applyAlignment="1">
      <alignment horizontal="center"/>
    </xf>
    <xf numFmtId="0" fontId="0" fillId="0" borderId="14" xfId="0" applyFont="1" applyBorder="1" applyAlignment="1">
      <alignment horizontal="center"/>
    </xf>
    <xf numFmtId="0" fontId="5" fillId="0" borderId="0" xfId="0" applyFont="1" applyBorder="1" applyAlignment="1">
      <alignment horizontal="left" wrapText="1"/>
    </xf>
    <xf numFmtId="0" fontId="0" fillId="0" borderId="14" xfId="0" applyBorder="1" applyAlignment="1">
      <alignment horizontal="center" wrapText="1"/>
    </xf>
    <xf numFmtId="0" fontId="0" fillId="0" borderId="0" xfId="0" applyBorder="1" applyAlignment="1">
      <alignment horizontal="center" wrapText="1"/>
    </xf>
    <xf numFmtId="0" fontId="0" fillId="4" borderId="0" xfId="0" applyFont="1" applyFill="1" applyAlignment="1">
      <alignment horizontal="left" vertical="center" wrapText="1"/>
    </xf>
    <xf numFmtId="0" fontId="3" fillId="0" borderId="2" xfId="0" applyFont="1" applyBorder="1" applyAlignment="1">
      <alignment horizontal="center"/>
    </xf>
    <xf numFmtId="0" fontId="1" fillId="4" borderId="0" xfId="0" applyFont="1" applyFill="1" applyAlignment="1">
      <alignment horizontal="left" vertical="center" wrapText="1"/>
    </xf>
    <xf numFmtId="0" fontId="3" fillId="0" borderId="2" xfId="0" applyNumberFormat="1" applyFont="1" applyBorder="1" applyAlignment="1">
      <alignment horizontal="center" wrapText="1"/>
    </xf>
    <xf numFmtId="0" fontId="3" fillId="0" borderId="8" xfId="0" applyFont="1" applyBorder="1" applyAlignment="1">
      <alignment horizont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17" fontId="3" fillId="0" borderId="8" xfId="0" applyNumberFormat="1" applyFont="1" applyBorder="1" applyAlignment="1">
      <alignment horizontal="center" wrapText="1"/>
    </xf>
    <xf numFmtId="0" fontId="3" fillId="0" borderId="8"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4" fontId="3" fillId="0" borderId="2" xfId="0" applyNumberFormat="1" applyFont="1" applyBorder="1" applyAlignment="1">
      <alignment horizontal="center" wrapText="1"/>
    </xf>
    <xf numFmtId="0" fontId="3" fillId="0" borderId="21"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14" fontId="3" fillId="0" borderId="21" xfId="0" applyNumberFormat="1" applyFont="1" applyBorder="1" applyAlignment="1">
      <alignment horizontal="center" wrapText="1"/>
    </xf>
    <xf numFmtId="0" fontId="3" fillId="0" borderId="18" xfId="0" applyNumberFormat="1" applyFont="1" applyBorder="1" applyAlignment="1">
      <alignment horizontal="center" wrapText="1"/>
    </xf>
    <xf numFmtId="0" fontId="3" fillId="0" borderId="17" xfId="0" applyNumberFormat="1" applyFont="1" applyBorder="1" applyAlignment="1">
      <alignment horizontal="center" wrapText="1"/>
    </xf>
    <xf numFmtId="0" fontId="2" fillId="0" borderId="2" xfId="0" applyFont="1" applyBorder="1" applyAlignment="1">
      <alignment horizontal="left" indent="1"/>
    </xf>
    <xf numFmtId="0" fontId="2" fillId="0" borderId="2" xfId="0" applyFont="1" applyBorder="1" applyAlignment="1">
      <alignment horizontal="left"/>
    </xf>
    <xf numFmtId="0" fontId="0" fillId="0" borderId="0" xfId="0" applyAlignment="1">
      <alignment horizontal="left" indent="1"/>
    </xf>
    <xf numFmtId="0" fontId="2" fillId="0" borderId="2" xfId="0" applyFont="1" applyBorder="1" applyAlignment="1">
      <alignment horizontal="left" indent="2"/>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customXml" Target="../customXml/item1.xml"/><Relationship Id="rId21" Type="http://schemas.openxmlformats.org/officeDocument/2006/relationships/customXml" Target="../customXml/item2.xml"/><Relationship Id="rId22" Type="http://schemas.openxmlformats.org/officeDocument/2006/relationships/customXml" Target="../customXml/item3.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aredStrings" Target="sharedStrings.xml"/><Relationship Id="rId1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 Id="rId2"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 Id="rId2"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3</xdr:row>
          <xdr:rowOff>139700</xdr:rowOff>
        </xdr:from>
        <xdr:to>
          <xdr:col>20</xdr:col>
          <xdr:colOff>342900</xdr:colOff>
          <xdr:row>21</xdr:row>
          <xdr:rowOff>38100</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482600</xdr:colOff>
          <xdr:row>6</xdr:row>
          <xdr:rowOff>88900</xdr:rowOff>
        </xdr:from>
        <xdr:to>
          <xdr:col>20</xdr:col>
          <xdr:colOff>254000</xdr:colOff>
          <xdr:row>11</xdr:row>
          <xdr:rowOff>101600</xdr:rowOff>
        </xdr:to>
        <xdr:sp macro="" textlink="">
          <xdr:nvSpPr>
            <xdr:cNvPr id="13313" name="Object 1" hidden="1">
              <a:extLst>
                <a:ext uri="{63B3BB69-23CF-44E3-9099-C40C66FF867C}">
                  <a14:compatExt spid="_x0000_s13313"/>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596900</xdr:colOff>
          <xdr:row>4</xdr:row>
          <xdr:rowOff>152400</xdr:rowOff>
        </xdr:from>
        <xdr:to>
          <xdr:col>15</xdr:col>
          <xdr:colOff>368300</xdr:colOff>
          <xdr:row>8</xdr:row>
          <xdr:rowOff>25400</xdr:rowOff>
        </xdr:to>
        <xdr:sp macro="" textlink="">
          <xdr:nvSpPr>
            <xdr:cNvPr id="14337" name="Object 1" hidden="1">
              <a:extLst>
                <a:ext uri="{63B3BB69-23CF-44E3-9099-C40C66FF867C}">
                  <a14:compatExt spid="_x0000_s1433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457200</xdr:colOff>
          <xdr:row>5</xdr:row>
          <xdr:rowOff>25400</xdr:rowOff>
        </xdr:from>
        <xdr:to>
          <xdr:col>14</xdr:col>
          <xdr:colOff>266700</xdr:colOff>
          <xdr:row>8</xdr:row>
          <xdr:rowOff>139700</xdr:rowOff>
        </xdr:to>
        <xdr:sp macro="" textlink="">
          <xdr:nvSpPr>
            <xdr:cNvPr id="16385" name="Object 1" hidden="1">
              <a:extLst>
                <a:ext uri="{63B3BB69-23CF-44E3-9099-C40C66FF867C}">
                  <a14:compatExt spid="_x0000_s16385"/>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xdr:colOff>
          <xdr:row>3</xdr:row>
          <xdr:rowOff>177800</xdr:rowOff>
        </xdr:from>
        <xdr:to>
          <xdr:col>15</xdr:col>
          <xdr:colOff>419100</xdr:colOff>
          <xdr:row>7</xdr:row>
          <xdr:rowOff>38100</xdr:rowOff>
        </xdr:to>
        <xdr:sp macro="" textlink="">
          <xdr:nvSpPr>
            <xdr:cNvPr id="15361" name="Object 1" hidden="1">
              <a:extLst>
                <a:ext uri="{63B3BB69-23CF-44E3-9099-C40C66FF867C}">
                  <a14:compatExt spid="_x0000_s15361"/>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88900</xdr:colOff>
          <xdr:row>1</xdr:row>
          <xdr:rowOff>38100</xdr:rowOff>
        </xdr:from>
        <xdr:to>
          <xdr:col>15</xdr:col>
          <xdr:colOff>520700</xdr:colOff>
          <xdr:row>40</xdr:row>
          <xdr:rowOff>63500</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15</xdr:col>
          <xdr:colOff>571500</xdr:colOff>
          <xdr:row>54</xdr:row>
          <xdr:rowOff>139700</xdr:rowOff>
        </xdr:to>
        <xdr:sp macro="" textlink="">
          <xdr:nvSpPr>
            <xdr:cNvPr id="4099" name="Object 3" hidden="1">
              <a:extLst>
                <a:ext uri="{63B3BB69-23CF-44E3-9099-C40C66FF867C}">
                  <a14:compatExt spid="_x0000_s4099"/>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279400</xdr:colOff>
          <xdr:row>2</xdr:row>
          <xdr:rowOff>63500</xdr:rowOff>
        </xdr:from>
        <xdr:to>
          <xdr:col>16</xdr:col>
          <xdr:colOff>63500</xdr:colOff>
          <xdr:row>29</xdr:row>
          <xdr:rowOff>101600</xdr:rowOff>
        </xdr:to>
        <xdr:sp macro="" textlink="">
          <xdr:nvSpPr>
            <xdr:cNvPr id="5122" name="Object 2" hidden="1">
              <a:extLst>
                <a:ext uri="{63B3BB69-23CF-44E3-9099-C40C66FF867C}">
                  <a14:compatExt spid="_x0000_s512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63500</xdr:colOff>
          <xdr:row>5</xdr:row>
          <xdr:rowOff>76200</xdr:rowOff>
        </xdr:from>
        <xdr:to>
          <xdr:col>16</xdr:col>
          <xdr:colOff>38100</xdr:colOff>
          <xdr:row>16</xdr:row>
          <xdr:rowOff>88900</xdr:rowOff>
        </xdr:to>
        <xdr:sp macro="" textlink="">
          <xdr:nvSpPr>
            <xdr:cNvPr id="6149" name="Object 5" hidden="1">
              <a:extLst>
                <a:ext uri="{63B3BB69-23CF-44E3-9099-C40C66FF867C}">
                  <a14:compatExt spid="_x0000_s6149"/>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16</xdr:row>
          <xdr:rowOff>114300</xdr:rowOff>
        </xdr:from>
        <xdr:to>
          <xdr:col>16</xdr:col>
          <xdr:colOff>38100</xdr:colOff>
          <xdr:row>52</xdr:row>
          <xdr:rowOff>76200</xdr:rowOff>
        </xdr:to>
        <xdr:sp macro="" textlink="">
          <xdr:nvSpPr>
            <xdr:cNvPr id="6150" name="Object 6" hidden="1">
              <a:extLst>
                <a:ext uri="{63B3BB69-23CF-44E3-9099-C40C66FF867C}">
                  <a14:compatExt spid="_x0000_s615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533400</xdr:colOff>
          <xdr:row>15</xdr:row>
          <xdr:rowOff>152400</xdr:rowOff>
        </xdr:from>
        <xdr:to>
          <xdr:col>22</xdr:col>
          <xdr:colOff>368300</xdr:colOff>
          <xdr:row>19</xdr:row>
          <xdr:rowOff>76200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a:solidFill>
            <a:ln w="28575">
              <a:solidFill>
                <a:srgbClr val="FF0000"/>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254000</xdr:colOff>
          <xdr:row>1</xdr:row>
          <xdr:rowOff>25400</xdr:rowOff>
        </xdr:from>
        <xdr:to>
          <xdr:col>17</xdr:col>
          <xdr:colOff>0</xdr:colOff>
          <xdr:row>20</xdr:row>
          <xdr:rowOff>101600</xdr:rowOff>
        </xdr:to>
        <xdr:sp macro="" textlink="">
          <xdr:nvSpPr>
            <xdr:cNvPr id="9218" name="Object 2" hidden="1">
              <a:extLst>
                <a:ext uri="{63B3BB69-23CF-44E3-9099-C40C66FF867C}">
                  <a14:compatExt spid="_x0000_s9218"/>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63500</xdr:colOff>
          <xdr:row>4</xdr:row>
          <xdr:rowOff>63500</xdr:rowOff>
        </xdr:from>
        <xdr:to>
          <xdr:col>15</xdr:col>
          <xdr:colOff>482600</xdr:colOff>
          <xdr:row>16</xdr:row>
          <xdr:rowOff>63500</xdr:rowOff>
        </xdr:to>
        <xdr:sp macro="" textlink="">
          <xdr:nvSpPr>
            <xdr:cNvPr id="20483" name="Object 3" hidden="1">
              <a:extLst>
                <a:ext uri="{63B3BB69-23CF-44E3-9099-C40C66FF867C}">
                  <a14:compatExt spid="_x0000_s20483"/>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317500</xdr:colOff>
          <xdr:row>2</xdr:row>
          <xdr:rowOff>165100</xdr:rowOff>
        </xdr:from>
        <xdr:to>
          <xdr:col>15</xdr:col>
          <xdr:colOff>228600</xdr:colOff>
          <xdr:row>7</xdr:row>
          <xdr:rowOff>190500</xdr:rowOff>
        </xdr:to>
        <xdr:sp macro="" textlink="">
          <xdr:nvSpPr>
            <xdr:cNvPr id="11265" name="Object 1" hidden="1">
              <a:extLst>
                <a:ext uri="{63B3BB69-23CF-44E3-9099-C40C66FF867C}">
                  <a14:compatExt spid="_x0000_s11265"/>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xdr:row>
          <xdr:rowOff>38100</xdr:rowOff>
        </xdr:from>
        <xdr:to>
          <xdr:col>16</xdr:col>
          <xdr:colOff>469900</xdr:colOff>
          <xdr:row>7</xdr:row>
          <xdr:rowOff>88900</xdr:rowOff>
        </xdr:to>
        <xdr:sp macro="" textlink="">
          <xdr:nvSpPr>
            <xdr:cNvPr id="12289" name="Object 1" hidden="1">
              <a:extLst>
                <a:ext uri="{63B3BB69-23CF-44E3-9099-C40C66FF867C}">
                  <a14:compatExt spid="_x0000_s12289"/>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4" Type="http://schemas.openxmlformats.org/officeDocument/2006/relationships/drawing" Target="../drawings/drawing1.xml"/><Relationship Id="rId5" Type="http://schemas.openxmlformats.org/officeDocument/2006/relationships/vmlDrawing" Target="../drawings/vmlDrawing1.vml"/><Relationship Id="rId6" Type="http://schemas.openxmlformats.org/officeDocument/2006/relationships/package" Target="../embeddings/Microsoft_Word_Document1.docx"/><Relationship Id="rId7" Type="http://schemas.openxmlformats.org/officeDocument/2006/relationships/image" Target="../media/image1.emf"/><Relationship Id="rId1" Type="http://schemas.openxmlformats.org/officeDocument/2006/relationships/printerSettings" Target="../printerSettings/printerSettings1.bin"/><Relationship Id="rId2"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4" Type="http://schemas.openxmlformats.org/officeDocument/2006/relationships/drawing" Target="../drawings/drawing8.xml"/><Relationship Id="rId5" Type="http://schemas.openxmlformats.org/officeDocument/2006/relationships/vmlDrawing" Target="../drawings/vmlDrawing8.vml"/><Relationship Id="rId6" Type="http://schemas.openxmlformats.org/officeDocument/2006/relationships/package" Target="../embeddings/Microsoft_Word_Document10.docx"/><Relationship Id="rId7" Type="http://schemas.openxmlformats.org/officeDocument/2006/relationships/image" Target="../media/image10.emf"/><Relationship Id="rId1" Type="http://schemas.openxmlformats.org/officeDocument/2006/relationships/printerSettings" Target="../printerSettings/printerSettings25.bin"/><Relationship Id="rId2"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0.bin"/><Relationship Id="rId4" Type="http://schemas.openxmlformats.org/officeDocument/2006/relationships/drawing" Target="../drawings/drawing9.xml"/><Relationship Id="rId5" Type="http://schemas.openxmlformats.org/officeDocument/2006/relationships/vmlDrawing" Target="../drawings/vmlDrawing9.vml"/><Relationship Id="rId6" Type="http://schemas.openxmlformats.org/officeDocument/2006/relationships/package" Target="../embeddings/Microsoft_Word_Document11.docx"/><Relationship Id="rId7" Type="http://schemas.openxmlformats.org/officeDocument/2006/relationships/image" Target="../media/image10.emf"/><Relationship Id="rId1" Type="http://schemas.openxmlformats.org/officeDocument/2006/relationships/printerSettings" Target="../printerSettings/printerSettings28.bin"/><Relationship Id="rId2"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3.bin"/><Relationship Id="rId4" Type="http://schemas.openxmlformats.org/officeDocument/2006/relationships/drawing" Target="../drawings/drawing10.xml"/><Relationship Id="rId5" Type="http://schemas.openxmlformats.org/officeDocument/2006/relationships/vmlDrawing" Target="../drawings/vmlDrawing10.vml"/><Relationship Id="rId6" Type="http://schemas.openxmlformats.org/officeDocument/2006/relationships/package" Target="../embeddings/Microsoft_Word_Document12.docx"/><Relationship Id="rId7" Type="http://schemas.openxmlformats.org/officeDocument/2006/relationships/image" Target="../media/image10.emf"/><Relationship Id="rId1" Type="http://schemas.openxmlformats.org/officeDocument/2006/relationships/printerSettings" Target="../printerSettings/printerSettings31.bin"/><Relationship Id="rId2" Type="http://schemas.openxmlformats.org/officeDocument/2006/relationships/printerSettings" Target="../printerSettings/printerSettings3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6.bin"/><Relationship Id="rId4" Type="http://schemas.openxmlformats.org/officeDocument/2006/relationships/drawing" Target="../drawings/drawing11.xml"/><Relationship Id="rId5" Type="http://schemas.openxmlformats.org/officeDocument/2006/relationships/vmlDrawing" Target="../drawings/vmlDrawing11.vml"/><Relationship Id="rId6" Type="http://schemas.openxmlformats.org/officeDocument/2006/relationships/package" Target="../embeddings/Microsoft_Word_Document13.docx"/><Relationship Id="rId7" Type="http://schemas.openxmlformats.org/officeDocument/2006/relationships/image" Target="../media/image11.emf"/><Relationship Id="rId1" Type="http://schemas.openxmlformats.org/officeDocument/2006/relationships/printerSettings" Target="../printerSettings/printerSettings34.bin"/><Relationship Id="rId2" Type="http://schemas.openxmlformats.org/officeDocument/2006/relationships/printerSettings" Target="../printerSettings/printerSettings3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9.bin"/><Relationship Id="rId4" Type="http://schemas.openxmlformats.org/officeDocument/2006/relationships/drawing" Target="../drawings/drawing12.xml"/><Relationship Id="rId5" Type="http://schemas.openxmlformats.org/officeDocument/2006/relationships/vmlDrawing" Target="../drawings/vmlDrawing12.vml"/><Relationship Id="rId6" Type="http://schemas.openxmlformats.org/officeDocument/2006/relationships/package" Target="../embeddings/Microsoft_Word_Document14.docx"/><Relationship Id="rId7" Type="http://schemas.openxmlformats.org/officeDocument/2006/relationships/image" Target="../media/image12.emf"/><Relationship Id="rId1" Type="http://schemas.openxmlformats.org/officeDocument/2006/relationships/printerSettings" Target="../printerSettings/printerSettings37.bin"/><Relationship Id="rId2"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2.bin"/><Relationship Id="rId4" Type="http://schemas.openxmlformats.org/officeDocument/2006/relationships/drawing" Target="../drawings/drawing13.xml"/><Relationship Id="rId5" Type="http://schemas.openxmlformats.org/officeDocument/2006/relationships/vmlDrawing" Target="../drawings/vmlDrawing13.vml"/><Relationship Id="rId6" Type="http://schemas.openxmlformats.org/officeDocument/2006/relationships/package" Target="../embeddings/Microsoft_Word_Document15.docx"/><Relationship Id="rId7" Type="http://schemas.openxmlformats.org/officeDocument/2006/relationships/image" Target="../media/image13.emf"/><Relationship Id="rId1" Type="http://schemas.openxmlformats.org/officeDocument/2006/relationships/printerSettings" Target="../printerSettings/printerSettings40.bin"/><Relationship Id="rId2" Type="http://schemas.openxmlformats.org/officeDocument/2006/relationships/printerSettings" Target="../printerSettings/printerSettings4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printerSettings" Target="../printerSettings/printerSettings5.bin"/><Relationship Id="rId3"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4" Type="http://schemas.openxmlformats.org/officeDocument/2006/relationships/drawing" Target="../drawings/drawing2.xml"/><Relationship Id="rId5" Type="http://schemas.openxmlformats.org/officeDocument/2006/relationships/vmlDrawing" Target="../drawings/vmlDrawing2.vml"/><Relationship Id="rId6" Type="http://schemas.openxmlformats.org/officeDocument/2006/relationships/package" Target="../embeddings/Microsoft_Word_Document2.docx"/><Relationship Id="rId7" Type="http://schemas.openxmlformats.org/officeDocument/2006/relationships/image" Target="../media/image2.emf"/><Relationship Id="rId8" Type="http://schemas.openxmlformats.org/officeDocument/2006/relationships/package" Target="../embeddings/Microsoft_Word_Document3.docx"/><Relationship Id="rId9" Type="http://schemas.openxmlformats.org/officeDocument/2006/relationships/image" Target="../media/image3.emf"/><Relationship Id="rId1" Type="http://schemas.openxmlformats.org/officeDocument/2006/relationships/printerSettings" Target="../printerSettings/printerSettings7.bin"/><Relationship Id="rId2"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4" Type="http://schemas.openxmlformats.org/officeDocument/2006/relationships/drawing" Target="../drawings/drawing3.xml"/><Relationship Id="rId5" Type="http://schemas.openxmlformats.org/officeDocument/2006/relationships/vmlDrawing" Target="../drawings/vmlDrawing3.vml"/><Relationship Id="rId6" Type="http://schemas.openxmlformats.org/officeDocument/2006/relationships/package" Target="../embeddings/Microsoft_Word_Document4.docx"/><Relationship Id="rId7" Type="http://schemas.openxmlformats.org/officeDocument/2006/relationships/image" Target="../media/image4.emf"/><Relationship Id="rId1" Type="http://schemas.openxmlformats.org/officeDocument/2006/relationships/printerSettings" Target="../printerSettings/printerSettings10.bin"/><Relationship Id="rId2"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4" Type="http://schemas.openxmlformats.org/officeDocument/2006/relationships/drawing" Target="../drawings/drawing4.xml"/><Relationship Id="rId5" Type="http://schemas.openxmlformats.org/officeDocument/2006/relationships/vmlDrawing" Target="../drawings/vmlDrawing4.vml"/><Relationship Id="rId6" Type="http://schemas.openxmlformats.org/officeDocument/2006/relationships/package" Target="../embeddings/Microsoft_Word_Document5.docx"/><Relationship Id="rId7" Type="http://schemas.openxmlformats.org/officeDocument/2006/relationships/image" Target="../media/image5.emf"/><Relationship Id="rId8" Type="http://schemas.openxmlformats.org/officeDocument/2006/relationships/package" Target="../embeddings/Microsoft_Word_Document6.docx"/><Relationship Id="rId9" Type="http://schemas.openxmlformats.org/officeDocument/2006/relationships/image" Target="../media/image6.emf"/><Relationship Id="rId1" Type="http://schemas.openxmlformats.org/officeDocument/2006/relationships/printerSettings" Target="../printerSettings/printerSettings13.bin"/><Relationship Id="rId2"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4" Type="http://schemas.openxmlformats.org/officeDocument/2006/relationships/drawing" Target="../drawings/drawing5.xml"/><Relationship Id="rId5" Type="http://schemas.openxmlformats.org/officeDocument/2006/relationships/vmlDrawing" Target="../drawings/vmlDrawing5.vml"/><Relationship Id="rId6" Type="http://schemas.openxmlformats.org/officeDocument/2006/relationships/package" Target="../embeddings/Microsoft_Word_Document7.docx"/><Relationship Id="rId7" Type="http://schemas.openxmlformats.org/officeDocument/2006/relationships/image" Target="../media/image7.emf"/><Relationship Id="rId1" Type="http://schemas.openxmlformats.org/officeDocument/2006/relationships/printerSettings" Target="../printerSettings/printerSettings16.bin"/><Relationship Id="rId2"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4" Type="http://schemas.openxmlformats.org/officeDocument/2006/relationships/drawing" Target="../drawings/drawing6.xml"/><Relationship Id="rId5" Type="http://schemas.openxmlformats.org/officeDocument/2006/relationships/vmlDrawing" Target="../drawings/vmlDrawing6.vml"/><Relationship Id="rId6" Type="http://schemas.openxmlformats.org/officeDocument/2006/relationships/package" Target="../embeddings/Microsoft_Word_Document8.docx"/><Relationship Id="rId7" Type="http://schemas.openxmlformats.org/officeDocument/2006/relationships/image" Target="../media/image8.emf"/><Relationship Id="rId1" Type="http://schemas.openxmlformats.org/officeDocument/2006/relationships/printerSettings" Target="../printerSettings/printerSettings19.bin"/><Relationship Id="rId2"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4.bin"/><Relationship Id="rId4" Type="http://schemas.openxmlformats.org/officeDocument/2006/relationships/drawing" Target="../drawings/drawing7.xml"/><Relationship Id="rId5" Type="http://schemas.openxmlformats.org/officeDocument/2006/relationships/vmlDrawing" Target="../drawings/vmlDrawing7.vml"/><Relationship Id="rId6" Type="http://schemas.openxmlformats.org/officeDocument/2006/relationships/package" Target="../embeddings/Microsoft_Word_Document9.docx"/><Relationship Id="rId7" Type="http://schemas.openxmlformats.org/officeDocument/2006/relationships/image" Target="../media/image9.emf"/><Relationship Id="rId1" Type="http://schemas.openxmlformats.org/officeDocument/2006/relationships/printerSettings" Target="../printerSettings/printerSettings22.bin"/><Relationship Id="rId2"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FF00"/>
  </sheetPr>
  <dimension ref="A1:A188"/>
  <sheetViews>
    <sheetView workbookViewId="0">
      <selection activeCell="L25" sqref="L25"/>
    </sheetView>
  </sheetViews>
  <sheetFormatPr baseColWidth="10" defaultColWidth="8.83203125" defaultRowHeight="15" x14ac:dyDescent="0.2"/>
  <cols>
    <col min="1" max="1" width="9.1640625" style="177" customWidth="1"/>
  </cols>
  <sheetData>
    <row r="1" spans="1:1" ht="15.75" customHeight="1" x14ac:dyDescent="0.2">
      <c r="A1" s="178"/>
    </row>
    <row r="2" spans="1:1" ht="15" customHeight="1" x14ac:dyDescent="0.2">
      <c r="A2" s="179"/>
    </row>
    <row r="3" spans="1:1" ht="15" customHeight="1" x14ac:dyDescent="0.2">
      <c r="A3" s="179"/>
    </row>
    <row r="4" spans="1:1" ht="15" customHeight="1" x14ac:dyDescent="0.2">
      <c r="A4" s="179"/>
    </row>
    <row r="5" spans="1:1" ht="15" customHeight="1" x14ac:dyDescent="0.2">
      <c r="A5" s="179"/>
    </row>
    <row r="6" spans="1:1" ht="15" customHeight="1" x14ac:dyDescent="0.2">
      <c r="A6" s="179"/>
    </row>
    <row r="7" spans="1:1" ht="15" customHeight="1" x14ac:dyDescent="0.2">
      <c r="A7" s="180"/>
    </row>
    <row r="8" spans="1:1" ht="15" customHeight="1" x14ac:dyDescent="0.2">
      <c r="A8" s="180"/>
    </row>
    <row r="9" spans="1:1" ht="15" customHeight="1" x14ac:dyDescent="0.2">
      <c r="A9" s="180"/>
    </row>
    <row r="10" spans="1:1" ht="15" customHeight="1" x14ac:dyDescent="0.2">
      <c r="A10" s="180"/>
    </row>
    <row r="11" spans="1:1" ht="15" customHeight="1" x14ac:dyDescent="0.2">
      <c r="A11" s="180"/>
    </row>
    <row r="12" spans="1:1" ht="15" customHeight="1" x14ac:dyDescent="0.2">
      <c r="A12" s="179"/>
    </row>
    <row r="13" spans="1:1" ht="15" customHeight="1" x14ac:dyDescent="0.2">
      <c r="A13" s="181"/>
    </row>
    <row r="14" spans="1:1" ht="15" customHeight="1" x14ac:dyDescent="0.2">
      <c r="A14" s="182"/>
    </row>
    <row r="15" spans="1:1" ht="15" customHeight="1" x14ac:dyDescent="0.2">
      <c r="A15" s="183"/>
    </row>
    <row r="16" spans="1:1" ht="15" customHeight="1" x14ac:dyDescent="0.2">
      <c r="A16" s="183"/>
    </row>
    <row r="17" spans="1:1" ht="15" customHeight="1" x14ac:dyDescent="0.2">
      <c r="A17" s="183"/>
    </row>
    <row r="18" spans="1:1" ht="15" customHeight="1" x14ac:dyDescent="0.2">
      <c r="A18" s="184"/>
    </row>
    <row r="19" spans="1:1" ht="15" customHeight="1" x14ac:dyDescent="0.2">
      <c r="A19" s="184"/>
    </row>
    <row r="20" spans="1:1" ht="15" customHeight="1" x14ac:dyDescent="0.2">
      <c r="A20" s="184"/>
    </row>
    <row r="21" spans="1:1" ht="15" customHeight="1" x14ac:dyDescent="0.2">
      <c r="A21" s="184"/>
    </row>
    <row r="22" spans="1:1" ht="15" customHeight="1" x14ac:dyDescent="0.2">
      <c r="A22" s="184"/>
    </row>
    <row r="23" spans="1:1" ht="15" customHeight="1" x14ac:dyDescent="0.2">
      <c r="A23" s="185"/>
    </row>
    <row r="24" spans="1:1" ht="15" customHeight="1" x14ac:dyDescent="0.2">
      <c r="A24" s="184"/>
    </row>
    <row r="25" spans="1:1" ht="15" customHeight="1" x14ac:dyDescent="0.2">
      <c r="A25" s="184"/>
    </row>
    <row r="26" spans="1:1" ht="15" customHeight="1" x14ac:dyDescent="0.2">
      <c r="A26" s="184"/>
    </row>
    <row r="27" spans="1:1" ht="15" customHeight="1" x14ac:dyDescent="0.2">
      <c r="A27" s="184"/>
    </row>
    <row r="28" spans="1:1" x14ac:dyDescent="0.2">
      <c r="A28" s="184"/>
    </row>
    <row r="29" spans="1:1" x14ac:dyDescent="0.2">
      <c r="A29" s="184"/>
    </row>
    <row r="30" spans="1:1" x14ac:dyDescent="0.2">
      <c r="A30" s="184"/>
    </row>
    <row r="31" spans="1:1" x14ac:dyDescent="0.2">
      <c r="A31" s="184"/>
    </row>
    <row r="32" spans="1:1" x14ac:dyDescent="0.2">
      <c r="A32" s="184"/>
    </row>
    <row r="33" spans="1:1" x14ac:dyDescent="0.2">
      <c r="A33" s="184"/>
    </row>
    <row r="34" spans="1:1" x14ac:dyDescent="0.2">
      <c r="A34" s="184"/>
    </row>
    <row r="35" spans="1:1" x14ac:dyDescent="0.2">
      <c r="A35" s="184"/>
    </row>
    <row r="36" spans="1:1" x14ac:dyDescent="0.2">
      <c r="A36" s="184"/>
    </row>
    <row r="37" spans="1:1" x14ac:dyDescent="0.2">
      <c r="A37" s="184"/>
    </row>
    <row r="38" spans="1:1" x14ac:dyDescent="0.2">
      <c r="A38" s="184"/>
    </row>
    <row r="39" spans="1:1" x14ac:dyDescent="0.2">
      <c r="A39" s="184"/>
    </row>
    <row r="40" spans="1:1" x14ac:dyDescent="0.2">
      <c r="A40" s="184"/>
    </row>
    <row r="41" spans="1:1" x14ac:dyDescent="0.2">
      <c r="A41" s="184"/>
    </row>
    <row r="42" spans="1:1" x14ac:dyDescent="0.2">
      <c r="A42" s="184"/>
    </row>
    <row r="43" spans="1:1" x14ac:dyDescent="0.2">
      <c r="A43" s="184"/>
    </row>
    <row r="44" spans="1:1" x14ac:dyDescent="0.2">
      <c r="A44" s="184"/>
    </row>
    <row r="45" spans="1:1" x14ac:dyDescent="0.2">
      <c r="A45" s="184"/>
    </row>
    <row r="46" spans="1:1" x14ac:dyDescent="0.2">
      <c r="A46" s="184"/>
    </row>
    <row r="47" spans="1:1" x14ac:dyDescent="0.2">
      <c r="A47" s="184"/>
    </row>
    <row r="48" spans="1:1" x14ac:dyDescent="0.2">
      <c r="A48" s="179"/>
    </row>
    <row r="49" spans="1:1" x14ac:dyDescent="0.2">
      <c r="A49" s="183"/>
    </row>
    <row r="50" spans="1:1" x14ac:dyDescent="0.2">
      <c r="A50" s="183"/>
    </row>
    <row r="51" spans="1:1" x14ac:dyDescent="0.2">
      <c r="A51" s="179"/>
    </row>
    <row r="52" spans="1:1" x14ac:dyDescent="0.2">
      <c r="A52" s="184"/>
    </row>
    <row r="53" spans="1:1" x14ac:dyDescent="0.2">
      <c r="A53" s="184"/>
    </row>
    <row r="54" spans="1:1" x14ac:dyDescent="0.2">
      <c r="A54" s="184"/>
    </row>
    <row r="55" spans="1:1" x14ac:dyDescent="0.2">
      <c r="A55" s="184"/>
    </row>
    <row r="56" spans="1:1" x14ac:dyDescent="0.2">
      <c r="A56" s="184"/>
    </row>
    <row r="57" spans="1:1" x14ac:dyDescent="0.2">
      <c r="A57" s="184"/>
    </row>
    <row r="58" spans="1:1" x14ac:dyDescent="0.2">
      <c r="A58" s="184"/>
    </row>
    <row r="59" spans="1:1" x14ac:dyDescent="0.2">
      <c r="A59" s="184"/>
    </row>
    <row r="60" spans="1:1" x14ac:dyDescent="0.2">
      <c r="A60" s="184"/>
    </row>
    <row r="61" spans="1:1" x14ac:dyDescent="0.2">
      <c r="A61" s="184"/>
    </row>
    <row r="62" spans="1:1" x14ac:dyDescent="0.2">
      <c r="A62" s="184"/>
    </row>
    <row r="63" spans="1:1" x14ac:dyDescent="0.2">
      <c r="A63" s="184"/>
    </row>
    <row r="64" spans="1:1" x14ac:dyDescent="0.2">
      <c r="A64" s="184"/>
    </row>
    <row r="65" spans="1:1" x14ac:dyDescent="0.2">
      <c r="A65" s="184"/>
    </row>
    <row r="66" spans="1:1" x14ac:dyDescent="0.2">
      <c r="A66" s="184"/>
    </row>
    <row r="67" spans="1:1" x14ac:dyDescent="0.2">
      <c r="A67" s="184"/>
    </row>
    <row r="68" spans="1:1" x14ac:dyDescent="0.2">
      <c r="A68" s="184"/>
    </row>
    <row r="69" spans="1:1" x14ac:dyDescent="0.2">
      <c r="A69" s="184"/>
    </row>
    <row r="70" spans="1:1" x14ac:dyDescent="0.2">
      <c r="A70" s="184"/>
    </row>
    <row r="71" spans="1:1" x14ac:dyDescent="0.2">
      <c r="A71" s="184"/>
    </row>
    <row r="72" spans="1:1" x14ac:dyDescent="0.2">
      <c r="A72" s="184"/>
    </row>
    <row r="73" spans="1:1" x14ac:dyDescent="0.2">
      <c r="A73" s="184"/>
    </row>
    <row r="74" spans="1:1" x14ac:dyDescent="0.2">
      <c r="A74" s="184"/>
    </row>
    <row r="75" spans="1:1" x14ac:dyDescent="0.2">
      <c r="A75" s="184"/>
    </row>
    <row r="76" spans="1:1" x14ac:dyDescent="0.2">
      <c r="A76" s="184"/>
    </row>
    <row r="77" spans="1:1" x14ac:dyDescent="0.2">
      <c r="A77" s="184"/>
    </row>
    <row r="78" spans="1:1" x14ac:dyDescent="0.2">
      <c r="A78" s="184"/>
    </row>
    <row r="79" spans="1:1" x14ac:dyDescent="0.2">
      <c r="A79" s="184"/>
    </row>
    <row r="80" spans="1:1" x14ac:dyDescent="0.2">
      <c r="A80" s="179"/>
    </row>
    <row r="81" spans="1:1" x14ac:dyDescent="0.2">
      <c r="A81" s="183"/>
    </row>
    <row r="82" spans="1:1" x14ac:dyDescent="0.2">
      <c r="A82" s="179"/>
    </row>
    <row r="83" spans="1:1" x14ac:dyDescent="0.2">
      <c r="A83" s="179"/>
    </row>
    <row r="84" spans="1:1" x14ac:dyDescent="0.2">
      <c r="A84" s="179"/>
    </row>
    <row r="85" spans="1:1" x14ac:dyDescent="0.2">
      <c r="A85" s="179"/>
    </row>
    <row r="86" spans="1:1" x14ac:dyDescent="0.2">
      <c r="A86" s="183"/>
    </row>
    <row r="87" spans="1:1" x14ac:dyDescent="0.2">
      <c r="A87" s="183"/>
    </row>
    <row r="88" spans="1:1" x14ac:dyDescent="0.2">
      <c r="A88" s="184"/>
    </row>
    <row r="89" spans="1:1" x14ac:dyDescent="0.2">
      <c r="A89" s="184"/>
    </row>
    <row r="90" spans="1:1" x14ac:dyDescent="0.2">
      <c r="A90" s="184"/>
    </row>
    <row r="91" spans="1:1" x14ac:dyDescent="0.2">
      <c r="A91" s="184"/>
    </row>
    <row r="92" spans="1:1" x14ac:dyDescent="0.2">
      <c r="A92" s="184"/>
    </row>
    <row r="93" spans="1:1" x14ac:dyDescent="0.2">
      <c r="A93" s="184"/>
    </row>
    <row r="94" spans="1:1" x14ac:dyDescent="0.2">
      <c r="A94" s="184"/>
    </row>
    <row r="95" spans="1:1" x14ac:dyDescent="0.2">
      <c r="A95" s="184"/>
    </row>
    <row r="96" spans="1:1" x14ac:dyDescent="0.2">
      <c r="A96" s="184"/>
    </row>
    <row r="97" spans="1:1" x14ac:dyDescent="0.2">
      <c r="A97" s="184"/>
    </row>
    <row r="98" spans="1:1" x14ac:dyDescent="0.2">
      <c r="A98" s="184"/>
    </row>
    <row r="99" spans="1:1" x14ac:dyDescent="0.2">
      <c r="A99" s="184"/>
    </row>
    <row r="100" spans="1:1" x14ac:dyDescent="0.2">
      <c r="A100" s="184"/>
    </row>
    <row r="101" spans="1:1" x14ac:dyDescent="0.2">
      <c r="A101" s="184"/>
    </row>
    <row r="102" spans="1:1" x14ac:dyDescent="0.2">
      <c r="A102" s="184"/>
    </row>
    <row r="103" spans="1:1" ht="17" x14ac:dyDescent="0.2">
      <c r="A103" s="186"/>
    </row>
    <row r="104" spans="1:1" x14ac:dyDescent="0.2">
      <c r="A104" s="184"/>
    </row>
    <row r="105" spans="1:1" x14ac:dyDescent="0.2">
      <c r="A105" s="184"/>
    </row>
    <row r="106" spans="1:1" x14ac:dyDescent="0.2">
      <c r="A106" s="184"/>
    </row>
    <row r="107" spans="1:1" x14ac:dyDescent="0.2">
      <c r="A107" s="184"/>
    </row>
    <row r="108" spans="1:1" x14ac:dyDescent="0.2">
      <c r="A108" s="184"/>
    </row>
    <row r="109" spans="1:1" x14ac:dyDescent="0.2">
      <c r="A109" s="184"/>
    </row>
    <row r="110" spans="1:1" x14ac:dyDescent="0.2">
      <c r="A110" s="184"/>
    </row>
    <row r="111" spans="1:1" x14ac:dyDescent="0.2">
      <c r="A111" s="184"/>
    </row>
    <row r="112" spans="1:1" x14ac:dyDescent="0.2">
      <c r="A112" s="184"/>
    </row>
    <row r="113" spans="1:1" x14ac:dyDescent="0.2">
      <c r="A113" s="184"/>
    </row>
    <row r="114" spans="1:1" x14ac:dyDescent="0.2">
      <c r="A114" s="184"/>
    </row>
    <row r="115" spans="1:1" x14ac:dyDescent="0.2">
      <c r="A115" s="184"/>
    </row>
    <row r="116" spans="1:1" x14ac:dyDescent="0.2">
      <c r="A116" s="184"/>
    </row>
    <row r="117" spans="1:1" x14ac:dyDescent="0.2">
      <c r="A117" s="184"/>
    </row>
    <row r="118" spans="1:1" x14ac:dyDescent="0.2">
      <c r="A118" s="184"/>
    </row>
    <row r="119" spans="1:1" x14ac:dyDescent="0.2">
      <c r="A119" s="184"/>
    </row>
    <row r="120" spans="1:1" x14ac:dyDescent="0.2">
      <c r="A120" s="184"/>
    </row>
    <row r="121" spans="1:1" x14ac:dyDescent="0.2">
      <c r="A121" s="184"/>
    </row>
    <row r="122" spans="1:1" x14ac:dyDescent="0.2">
      <c r="A122" s="184"/>
    </row>
    <row r="123" spans="1:1" x14ac:dyDescent="0.2">
      <c r="A123" s="184"/>
    </row>
    <row r="124" spans="1:1" x14ac:dyDescent="0.2">
      <c r="A124" s="184"/>
    </row>
    <row r="125" spans="1:1" x14ac:dyDescent="0.2">
      <c r="A125" s="184"/>
    </row>
    <row r="126" spans="1:1" x14ac:dyDescent="0.2">
      <c r="A126" s="184"/>
    </row>
    <row r="127" spans="1:1" x14ac:dyDescent="0.2">
      <c r="A127" s="179"/>
    </row>
    <row r="128" spans="1:1" x14ac:dyDescent="0.2">
      <c r="A128" s="183"/>
    </row>
    <row r="129" spans="1:1" x14ac:dyDescent="0.2">
      <c r="A129" s="183"/>
    </row>
    <row r="130" spans="1:1" x14ac:dyDescent="0.2">
      <c r="A130" s="179"/>
    </row>
    <row r="131" spans="1:1" x14ac:dyDescent="0.2">
      <c r="A131" s="179"/>
    </row>
    <row r="132" spans="1:1" x14ac:dyDescent="0.2">
      <c r="A132" s="183"/>
    </row>
    <row r="133" spans="1:1" x14ac:dyDescent="0.2">
      <c r="A133" s="183"/>
    </row>
    <row r="134" spans="1:1" x14ac:dyDescent="0.2">
      <c r="A134" s="179"/>
    </row>
    <row r="135" spans="1:1" x14ac:dyDescent="0.2">
      <c r="A135" s="179"/>
    </row>
    <row r="136" spans="1:1" x14ac:dyDescent="0.2">
      <c r="A136" s="183"/>
    </row>
    <row r="137" spans="1:1" x14ac:dyDescent="0.2">
      <c r="A137" s="183"/>
    </row>
    <row r="138" spans="1:1" x14ac:dyDescent="0.2">
      <c r="A138" s="179"/>
    </row>
    <row r="139" spans="1:1" x14ac:dyDescent="0.2">
      <c r="A139" s="179"/>
    </row>
    <row r="140" spans="1:1" x14ac:dyDescent="0.2">
      <c r="A140" s="179"/>
    </row>
    <row r="141" spans="1:1" x14ac:dyDescent="0.2">
      <c r="A141" s="180"/>
    </row>
    <row r="142" spans="1:1" x14ac:dyDescent="0.2">
      <c r="A142" s="180"/>
    </row>
    <row r="143" spans="1:1" x14ac:dyDescent="0.2">
      <c r="A143" s="180"/>
    </row>
    <row r="144" spans="1:1" x14ac:dyDescent="0.2">
      <c r="A144" s="180"/>
    </row>
    <row r="145" spans="1:1" x14ac:dyDescent="0.2">
      <c r="A145" s="180"/>
    </row>
    <row r="146" spans="1:1" x14ac:dyDescent="0.2">
      <c r="A146" s="179"/>
    </row>
    <row r="147" spans="1:1" x14ac:dyDescent="0.2">
      <c r="A147" s="183"/>
    </row>
    <row r="148" spans="1:1" x14ac:dyDescent="0.2">
      <c r="A148" s="183"/>
    </row>
    <row r="149" spans="1:1" x14ac:dyDescent="0.2">
      <c r="A149" s="183"/>
    </row>
    <row r="150" spans="1:1" x14ac:dyDescent="0.2">
      <c r="A150" s="179"/>
    </row>
    <row r="151" spans="1:1" x14ac:dyDescent="0.2">
      <c r="A151" s="183"/>
    </row>
    <row r="152" spans="1:1" x14ac:dyDescent="0.2">
      <c r="A152" s="183"/>
    </row>
    <row r="153" spans="1:1" x14ac:dyDescent="0.2">
      <c r="A153" s="179"/>
    </row>
    <row r="154" spans="1:1" x14ac:dyDescent="0.2">
      <c r="A154" s="179"/>
    </row>
    <row r="155" spans="1:1" x14ac:dyDescent="0.2">
      <c r="A155" s="179"/>
    </row>
    <row r="156" spans="1:1" x14ac:dyDescent="0.2">
      <c r="A156" s="183"/>
    </row>
    <row r="157" spans="1:1" x14ac:dyDescent="0.2">
      <c r="A157" s="183"/>
    </row>
    <row r="158" spans="1:1" x14ac:dyDescent="0.2">
      <c r="A158" s="179"/>
    </row>
    <row r="159" spans="1:1" x14ac:dyDescent="0.2">
      <c r="A159" s="179"/>
    </row>
    <row r="160" spans="1:1" x14ac:dyDescent="0.2">
      <c r="A160" s="179"/>
    </row>
    <row r="161" spans="1:1" x14ac:dyDescent="0.2">
      <c r="A161" s="183"/>
    </row>
    <row r="162" spans="1:1" x14ac:dyDescent="0.2">
      <c r="A162" s="183"/>
    </row>
    <row r="163" spans="1:1" x14ac:dyDescent="0.2">
      <c r="A163" s="187"/>
    </row>
    <row r="164" spans="1:1" x14ac:dyDescent="0.2">
      <c r="A164" s="179"/>
    </row>
    <row r="165" spans="1:1" x14ac:dyDescent="0.2">
      <c r="A165" s="179"/>
    </row>
    <row r="166" spans="1:1" x14ac:dyDescent="0.2">
      <c r="A166" s="183"/>
    </row>
    <row r="167" spans="1:1" x14ac:dyDescent="0.2">
      <c r="A167" s="183"/>
    </row>
    <row r="168" spans="1:1" x14ac:dyDescent="0.2">
      <c r="A168" s="187"/>
    </row>
    <row r="169" spans="1:1" x14ac:dyDescent="0.2">
      <c r="A169" s="179"/>
    </row>
    <row r="170" spans="1:1" x14ac:dyDescent="0.2">
      <c r="A170" s="179"/>
    </row>
    <row r="171" spans="1:1" x14ac:dyDescent="0.2">
      <c r="A171" s="179"/>
    </row>
    <row r="172" spans="1:1" x14ac:dyDescent="0.2">
      <c r="A172" s="179"/>
    </row>
    <row r="173" spans="1:1" x14ac:dyDescent="0.2">
      <c r="A173" s="179"/>
    </row>
    <row r="174" spans="1:1" x14ac:dyDescent="0.2">
      <c r="A174" s="179"/>
    </row>
    <row r="175" spans="1:1" x14ac:dyDescent="0.2">
      <c r="A175" s="179"/>
    </row>
    <row r="176" spans="1:1" x14ac:dyDescent="0.2">
      <c r="A176" s="179"/>
    </row>
    <row r="177" spans="1:1" x14ac:dyDescent="0.2">
      <c r="A177" s="179"/>
    </row>
    <row r="178" spans="1:1" x14ac:dyDescent="0.2">
      <c r="A178" s="179"/>
    </row>
    <row r="179" spans="1:1" x14ac:dyDescent="0.2">
      <c r="A179" s="179"/>
    </row>
    <row r="180" spans="1:1" x14ac:dyDescent="0.2">
      <c r="A180" s="179"/>
    </row>
    <row r="181" spans="1:1" x14ac:dyDescent="0.2">
      <c r="A181" s="182"/>
    </row>
    <row r="182" spans="1:1" s="17" customFormat="1" x14ac:dyDescent="0.2">
      <c r="A182" s="182"/>
    </row>
    <row r="183" spans="1:1" s="17" customFormat="1" x14ac:dyDescent="0.2">
      <c r="A183" s="182"/>
    </row>
    <row r="184" spans="1:1" s="17" customFormat="1" x14ac:dyDescent="0.2">
      <c r="A184" s="182"/>
    </row>
    <row r="185" spans="1:1" s="17" customFormat="1" x14ac:dyDescent="0.2">
      <c r="A185" s="182"/>
    </row>
    <row r="186" spans="1:1" s="17" customFormat="1" x14ac:dyDescent="0.2">
      <c r="A186" s="182"/>
    </row>
    <row r="187" spans="1:1" s="17" customFormat="1" x14ac:dyDescent="0.2">
      <c r="A187" s="182"/>
    </row>
    <row r="188" spans="1:1" s="17" customFormat="1" x14ac:dyDescent="0.2">
      <c r="A188" s="182"/>
    </row>
  </sheetData>
  <customSheetViews>
    <customSheetView guid="{7EF8B8AA-3585-4DC2-9BF0-9213631FB136}">
      <pageMargins left="0.7" right="0.7" top="0.75" bottom="0.75" header="0.3" footer="0.3"/>
      <pageSetup orientation="portrait" horizontalDpi="4294967293" verticalDpi="4294967293" r:id="rId1"/>
    </customSheetView>
    <customSheetView guid="{7CA94911-1B1B-42CA-A351-41FD5691BB69}">
      <selection activeCell="J3" sqref="J3"/>
      <pageMargins left="0.7" right="0.7" top="0.75" bottom="0.75" header="0.3" footer="0.3"/>
      <pageSetup orientation="portrait" horizontalDpi="4294967293" verticalDpi="4294967293" r:id="rId2"/>
    </customSheetView>
  </customSheetViews>
  <pageMargins left="0.7" right="0.7" top="0.75" bottom="0.75" header="0.3" footer="0.3"/>
  <pageSetup orientation="portrait" horizontalDpi="4294967293" verticalDpi="4294967293" r:id="rId3"/>
  <drawing r:id="rId4"/>
  <legacyDrawing r:id="rId5"/>
  <oleObjects>
    <mc:AlternateContent xmlns:mc="http://schemas.openxmlformats.org/markup-compatibility/2006">
      <mc:Choice Requires="x14">
        <oleObject progId="Word.Document.12" shapeId="2052" r:id="rId6">
          <objectPr defaultSize="0" r:id="rId7">
            <anchor moveWithCells="1">
              <from>
                <xdr:col>1</xdr:col>
                <xdr:colOff>25400</xdr:colOff>
                <xdr:row>3</xdr:row>
                <xdr:rowOff>139700</xdr:rowOff>
              </from>
              <to>
                <xdr:col>20</xdr:col>
                <xdr:colOff>342900</xdr:colOff>
                <xdr:row>21</xdr:row>
                <xdr:rowOff>38100</xdr:rowOff>
              </to>
            </anchor>
          </objectPr>
        </oleObject>
      </mc:Choice>
      <mc:Fallback>
        <oleObject progId="Word.Document.12" shapeId="2052" r:id="rId6"/>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9" tint="0.39997558519241921"/>
  </sheetPr>
  <dimension ref="B1:AA36"/>
  <sheetViews>
    <sheetView workbookViewId="0"/>
  </sheetViews>
  <sheetFormatPr baseColWidth="10" defaultColWidth="8.83203125" defaultRowHeight="15" x14ac:dyDescent="0.2"/>
  <cols>
    <col min="2" max="2" width="5.33203125" customWidth="1"/>
    <col min="3" max="3" width="46.1640625" customWidth="1"/>
    <col min="4" max="4" width="8" customWidth="1"/>
    <col min="5" max="5" width="15.5" bestFit="1" customWidth="1"/>
    <col min="7" max="7" width="16" customWidth="1"/>
    <col min="8" max="8" width="10.5" style="17" customWidth="1"/>
  </cols>
  <sheetData>
    <row r="1" spans="2:27" x14ac:dyDescent="0.2">
      <c r="B1" s="33"/>
      <c r="C1" s="34"/>
      <c r="D1" s="34"/>
      <c r="E1" s="51"/>
      <c r="F1" s="35"/>
    </row>
    <row r="2" spans="2:27" ht="15.75" customHeight="1" x14ac:dyDescent="0.2">
      <c r="B2" s="242" t="s">
        <v>0</v>
      </c>
      <c r="C2" s="243"/>
      <c r="D2" s="243"/>
      <c r="E2" s="244"/>
      <c r="F2" s="37"/>
    </row>
    <row r="3" spans="2:27" ht="15.75" customHeight="1" x14ac:dyDescent="0.2">
      <c r="B3" s="242" t="s">
        <v>15</v>
      </c>
      <c r="C3" s="243"/>
      <c r="D3" s="243"/>
      <c r="E3" s="244"/>
      <c r="F3" s="37"/>
      <c r="G3" s="188"/>
      <c r="H3" s="188"/>
      <c r="I3" s="188"/>
      <c r="J3" s="188"/>
      <c r="K3" s="188"/>
      <c r="L3" s="188"/>
      <c r="M3" s="188"/>
      <c r="N3" s="188"/>
      <c r="O3" s="188"/>
      <c r="P3" s="188"/>
      <c r="Q3" s="188"/>
      <c r="R3" s="188"/>
      <c r="S3" s="188"/>
      <c r="T3" s="188"/>
      <c r="U3" s="188"/>
      <c r="V3" s="188"/>
      <c r="W3" s="188"/>
      <c r="X3" s="188"/>
      <c r="Y3" s="188"/>
      <c r="Z3" s="188"/>
      <c r="AA3" s="188"/>
    </row>
    <row r="4" spans="2:27" ht="15.75" customHeight="1" x14ac:dyDescent="0.2">
      <c r="B4" s="245" t="s">
        <v>83</v>
      </c>
      <c r="C4" s="243"/>
      <c r="D4" s="243"/>
      <c r="E4" s="244"/>
      <c r="F4" s="37"/>
      <c r="G4" s="188"/>
      <c r="H4" s="188"/>
      <c r="I4" s="188"/>
      <c r="J4" s="188"/>
      <c r="K4" s="188"/>
      <c r="L4" s="188"/>
      <c r="M4" s="188"/>
      <c r="N4" s="188"/>
      <c r="O4" s="188"/>
      <c r="P4" s="188"/>
      <c r="Q4" s="188"/>
      <c r="R4" s="188"/>
      <c r="S4" s="188"/>
      <c r="T4" s="188"/>
      <c r="U4" s="188"/>
      <c r="V4" s="188"/>
      <c r="W4" s="188"/>
      <c r="X4" s="188"/>
      <c r="Y4" s="188"/>
      <c r="Z4" s="188"/>
      <c r="AA4" s="188"/>
    </row>
    <row r="5" spans="2:27" x14ac:dyDescent="0.2">
      <c r="B5" s="36"/>
      <c r="C5" s="18"/>
      <c r="D5" s="18"/>
      <c r="E5" s="18"/>
      <c r="F5" s="37"/>
      <c r="G5" s="188"/>
      <c r="H5" s="188"/>
      <c r="I5" s="188"/>
      <c r="J5" s="188"/>
      <c r="K5" s="188"/>
      <c r="L5" s="188"/>
      <c r="M5" s="188"/>
      <c r="N5" s="188"/>
      <c r="O5" s="188"/>
      <c r="P5" s="188"/>
      <c r="Q5" s="188"/>
      <c r="R5" s="188"/>
      <c r="S5" s="188"/>
      <c r="T5" s="188"/>
      <c r="U5" s="188"/>
      <c r="V5" s="188"/>
      <c r="W5" s="188"/>
      <c r="X5" s="188"/>
      <c r="Y5" s="188"/>
      <c r="Z5" s="188"/>
      <c r="AA5" s="188"/>
    </row>
    <row r="6" spans="2:27" ht="16" x14ac:dyDescent="0.2">
      <c r="B6" s="52"/>
      <c r="C6" s="18"/>
      <c r="D6" s="18"/>
      <c r="E6" s="18"/>
      <c r="F6" s="37"/>
      <c r="G6" s="188"/>
      <c r="H6" s="197"/>
      <c r="I6" s="188"/>
      <c r="J6" s="188"/>
      <c r="K6" s="188"/>
      <c r="L6" s="188"/>
      <c r="M6" s="188"/>
      <c r="N6" s="188"/>
      <c r="O6" s="188"/>
      <c r="P6" s="188"/>
      <c r="Q6" s="188"/>
      <c r="R6" s="188"/>
      <c r="S6" s="188"/>
      <c r="T6" s="188"/>
      <c r="U6" s="188"/>
      <c r="V6" s="188"/>
      <c r="W6" s="188"/>
      <c r="X6" s="188"/>
      <c r="Y6" s="188"/>
      <c r="Z6" s="188"/>
      <c r="AA6" s="188"/>
    </row>
    <row r="7" spans="2:27" ht="16" x14ac:dyDescent="0.2">
      <c r="B7" s="36"/>
      <c r="C7" s="27"/>
      <c r="D7" s="27"/>
      <c r="E7" s="30"/>
      <c r="F7" s="37"/>
      <c r="G7" s="188"/>
      <c r="H7" s="190"/>
      <c r="I7" s="188"/>
      <c r="J7" s="188"/>
      <c r="K7" s="188"/>
      <c r="L7" s="188"/>
      <c r="M7" s="188"/>
      <c r="N7" s="188"/>
      <c r="O7" s="188"/>
      <c r="P7" s="188"/>
      <c r="Q7" s="188"/>
      <c r="R7" s="188"/>
      <c r="S7" s="188"/>
      <c r="T7" s="188"/>
      <c r="U7" s="188"/>
      <c r="V7" s="188"/>
      <c r="W7" s="188"/>
      <c r="X7" s="188"/>
      <c r="Y7" s="188"/>
      <c r="Z7" s="188"/>
      <c r="AA7" s="188"/>
    </row>
    <row r="8" spans="2:27" ht="16" x14ac:dyDescent="0.2">
      <c r="B8" s="36"/>
      <c r="C8" s="28"/>
      <c r="D8" s="27"/>
      <c r="E8" s="31"/>
      <c r="F8" s="37"/>
      <c r="G8" s="188"/>
      <c r="H8" s="188"/>
      <c r="I8" s="188"/>
      <c r="J8" s="188"/>
      <c r="K8" s="188"/>
      <c r="L8" s="188"/>
      <c r="M8" s="188"/>
      <c r="N8" s="188"/>
      <c r="O8" s="188"/>
      <c r="P8" s="188"/>
      <c r="Q8" s="188"/>
      <c r="R8" s="188"/>
      <c r="S8" s="188"/>
      <c r="T8" s="188"/>
      <c r="U8" s="188"/>
      <c r="V8" s="188"/>
      <c r="W8" s="188"/>
      <c r="X8" s="188"/>
      <c r="Y8" s="188"/>
      <c r="Z8" s="188"/>
      <c r="AA8" s="188"/>
    </row>
    <row r="9" spans="2:27" ht="16" x14ac:dyDescent="0.2">
      <c r="B9" s="36"/>
      <c r="C9" s="28"/>
      <c r="D9" s="27"/>
      <c r="E9" s="31"/>
      <c r="F9" s="37"/>
      <c r="G9" s="188"/>
      <c r="H9" s="188"/>
      <c r="I9" s="188"/>
      <c r="J9" s="188"/>
      <c r="K9" s="188"/>
      <c r="L9" s="188"/>
      <c r="M9" s="188"/>
      <c r="N9" s="188"/>
      <c r="O9" s="188"/>
      <c r="P9" s="188"/>
      <c r="Q9" s="188"/>
      <c r="R9" s="188"/>
      <c r="S9" s="188"/>
      <c r="T9" s="188"/>
      <c r="U9" s="188"/>
      <c r="V9" s="188"/>
      <c r="W9" s="188"/>
      <c r="X9" s="188"/>
      <c r="Y9" s="188"/>
      <c r="Z9" s="188"/>
      <c r="AA9" s="188"/>
    </row>
    <row r="10" spans="2:27" ht="16" x14ac:dyDescent="0.2">
      <c r="B10" s="36"/>
      <c r="C10" s="18"/>
      <c r="D10" s="27"/>
      <c r="E10" s="27"/>
      <c r="F10" s="37"/>
    </row>
    <row r="11" spans="2:27" ht="16" x14ac:dyDescent="0.2">
      <c r="B11" s="52"/>
      <c r="C11" s="18"/>
      <c r="D11" s="27"/>
      <c r="E11" s="27"/>
      <c r="F11" s="37"/>
    </row>
    <row r="12" spans="2:27" ht="16" x14ac:dyDescent="0.2">
      <c r="B12" s="36"/>
      <c r="C12" s="28"/>
      <c r="D12" s="27"/>
      <c r="E12" s="31"/>
      <c r="F12" s="37"/>
    </row>
    <row r="13" spans="2:27" ht="16" x14ac:dyDescent="0.2">
      <c r="B13" s="36"/>
      <c r="C13" s="28"/>
      <c r="D13" s="27"/>
      <c r="E13" s="31"/>
      <c r="F13" s="37"/>
    </row>
    <row r="14" spans="2:27" ht="16" x14ac:dyDescent="0.2">
      <c r="B14" s="36"/>
      <c r="C14" s="28"/>
      <c r="D14" s="27"/>
      <c r="E14" s="31"/>
      <c r="F14" s="37"/>
    </row>
    <row r="15" spans="2:27" ht="16" x14ac:dyDescent="0.2">
      <c r="B15" s="36"/>
      <c r="C15" s="28"/>
      <c r="D15" s="27"/>
      <c r="E15" s="31"/>
      <c r="F15" s="37"/>
    </row>
    <row r="16" spans="2:27" ht="16" x14ac:dyDescent="0.2">
      <c r="B16" s="36"/>
      <c r="C16" s="28"/>
      <c r="D16" s="27"/>
      <c r="E16" s="31"/>
      <c r="F16" s="37"/>
    </row>
    <row r="17" spans="2:6" ht="16" x14ac:dyDescent="0.2">
      <c r="B17" s="36"/>
      <c r="C17" s="28"/>
      <c r="D17" s="27"/>
      <c r="E17" s="31"/>
      <c r="F17" s="37"/>
    </row>
    <row r="18" spans="2:6" ht="16" x14ac:dyDescent="0.2">
      <c r="B18" s="36"/>
      <c r="C18" s="28"/>
      <c r="D18" s="27"/>
      <c r="E18" s="31"/>
      <c r="F18" s="37"/>
    </row>
    <row r="19" spans="2:6" ht="16" x14ac:dyDescent="0.2">
      <c r="B19" s="36"/>
      <c r="C19" s="28"/>
      <c r="D19" s="27"/>
      <c r="E19" s="31"/>
      <c r="F19" s="37"/>
    </row>
    <row r="20" spans="2:6" ht="16" x14ac:dyDescent="0.2">
      <c r="B20" s="36"/>
      <c r="C20" s="28"/>
      <c r="D20" s="27"/>
      <c r="E20" s="31"/>
      <c r="F20" s="37"/>
    </row>
    <row r="21" spans="2:6" ht="16" x14ac:dyDescent="0.2">
      <c r="B21" s="36"/>
      <c r="C21" s="28"/>
      <c r="D21" s="27"/>
      <c r="E21" s="31"/>
      <c r="F21" s="37"/>
    </row>
    <row r="22" spans="2:6" ht="16" x14ac:dyDescent="0.2">
      <c r="B22" s="36"/>
      <c r="C22" s="28"/>
      <c r="D22" s="27"/>
      <c r="E22" s="31"/>
      <c r="F22" s="37"/>
    </row>
    <row r="23" spans="2:6" ht="16" x14ac:dyDescent="0.2">
      <c r="B23" s="36"/>
      <c r="C23" s="28"/>
      <c r="D23" s="27"/>
      <c r="E23" s="31"/>
      <c r="F23" s="37"/>
    </row>
    <row r="24" spans="2:6" ht="16" x14ac:dyDescent="0.2">
      <c r="B24" s="36"/>
      <c r="C24" s="28"/>
      <c r="D24" s="18"/>
      <c r="E24" s="31"/>
      <c r="F24" s="37"/>
    </row>
    <row r="25" spans="2:6" x14ac:dyDescent="0.2">
      <c r="B25" s="36"/>
      <c r="C25" s="18"/>
      <c r="D25" s="18"/>
      <c r="E25" s="18"/>
      <c r="F25" s="37"/>
    </row>
    <row r="26" spans="2:6" ht="16" x14ac:dyDescent="0.2">
      <c r="B26" s="36"/>
      <c r="C26" s="28"/>
      <c r="D26" s="18"/>
      <c r="E26" s="30"/>
      <c r="F26" s="37"/>
    </row>
    <row r="27" spans="2:6" ht="16" x14ac:dyDescent="0.2">
      <c r="B27" s="36"/>
      <c r="C27" s="18"/>
      <c r="D27" s="27"/>
      <c r="E27" s="27"/>
      <c r="F27" s="37"/>
    </row>
    <row r="28" spans="2:6" ht="16" x14ac:dyDescent="0.2">
      <c r="B28" s="36"/>
      <c r="C28" s="18"/>
      <c r="D28" s="27"/>
      <c r="E28" s="27"/>
      <c r="F28" s="37"/>
    </row>
    <row r="29" spans="2:6" ht="16" x14ac:dyDescent="0.2">
      <c r="B29" s="36"/>
      <c r="C29" s="18"/>
      <c r="D29" s="27"/>
      <c r="E29" s="27"/>
      <c r="F29" s="37"/>
    </row>
    <row r="30" spans="2:6" ht="16" x14ac:dyDescent="0.2">
      <c r="B30" s="36"/>
      <c r="C30" s="18"/>
      <c r="D30" s="27"/>
      <c r="E30" s="27"/>
      <c r="F30" s="37"/>
    </row>
    <row r="31" spans="2:6" ht="16" x14ac:dyDescent="0.2">
      <c r="B31" s="36"/>
      <c r="C31" s="18"/>
      <c r="D31" s="27"/>
      <c r="E31" s="27"/>
      <c r="F31" s="37"/>
    </row>
    <row r="32" spans="2:6" ht="16" x14ac:dyDescent="0.2">
      <c r="B32" s="36"/>
      <c r="C32" s="18"/>
      <c r="D32" s="27"/>
      <c r="E32" s="27"/>
      <c r="F32" s="37"/>
    </row>
    <row r="33" spans="2:6" ht="16" x14ac:dyDescent="0.2">
      <c r="B33" s="36"/>
      <c r="C33" s="18"/>
      <c r="D33" s="27"/>
      <c r="E33" s="27"/>
      <c r="F33" s="37"/>
    </row>
    <row r="34" spans="2:6" ht="16" x14ac:dyDescent="0.2">
      <c r="B34" s="36"/>
      <c r="C34" s="18"/>
      <c r="D34" s="27"/>
      <c r="E34" s="27"/>
      <c r="F34" s="37"/>
    </row>
    <row r="35" spans="2:6" ht="17" thickBot="1" x14ac:dyDescent="0.25">
      <c r="B35" s="41"/>
      <c r="C35" s="43"/>
      <c r="D35" s="42"/>
      <c r="E35" s="42"/>
      <c r="F35" s="44"/>
    </row>
    <row r="36" spans="2:6" ht="16" x14ac:dyDescent="0.2">
      <c r="B36" s="17"/>
      <c r="C36" s="17"/>
      <c r="D36" s="9"/>
      <c r="E36" s="9"/>
      <c r="F36" s="17"/>
    </row>
  </sheetData>
  <customSheetViews>
    <customSheetView guid="{7EF8B8AA-3585-4DC2-9BF0-9213631FB136}">
      <pageMargins left="0.7" right="0.7" top="0.75" bottom="0.75" header="0.3" footer="0.3"/>
      <pageSetup orientation="portrait" verticalDpi="0" r:id="rId1"/>
    </customSheetView>
    <customSheetView guid="{7CA94911-1B1B-42CA-A351-41FD5691BB69}">
      <selection activeCell="J16" sqref="J1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1265" r:id="rId6">
          <objectPr defaultSize="0" r:id="rId7">
            <anchor moveWithCells="1">
              <from>
                <xdr:col>6</xdr:col>
                <xdr:colOff>317500</xdr:colOff>
                <xdr:row>2</xdr:row>
                <xdr:rowOff>165100</xdr:rowOff>
              </from>
              <to>
                <xdr:col>15</xdr:col>
                <xdr:colOff>228600</xdr:colOff>
                <xdr:row>7</xdr:row>
                <xdr:rowOff>190500</xdr:rowOff>
              </to>
            </anchor>
          </objectPr>
        </oleObject>
      </mc:Choice>
      <mc:Fallback>
        <oleObject progId="Word.Document.12" shapeId="11265"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9" tint="0.39997558519241921"/>
  </sheetPr>
  <dimension ref="B1:R14"/>
  <sheetViews>
    <sheetView workbookViewId="0"/>
  </sheetViews>
  <sheetFormatPr baseColWidth="10" defaultColWidth="8.83203125" defaultRowHeight="15" x14ac:dyDescent="0.2"/>
  <cols>
    <col min="3" max="3" width="31.33203125" customWidth="1"/>
    <col min="5" max="5" width="14.33203125" bestFit="1" customWidth="1"/>
    <col min="8" max="8" width="9.6640625" customWidth="1"/>
  </cols>
  <sheetData>
    <row r="1" spans="2:18" x14ac:dyDescent="0.2">
      <c r="B1" s="33"/>
      <c r="C1" s="34"/>
      <c r="D1" s="34"/>
      <c r="E1" s="34"/>
      <c r="F1" s="35"/>
      <c r="G1" s="17"/>
      <c r="H1" s="17"/>
    </row>
    <row r="2" spans="2:18" ht="15.75" customHeight="1" x14ac:dyDescent="0.2">
      <c r="B2" s="242" t="s">
        <v>0</v>
      </c>
      <c r="C2" s="243"/>
      <c r="D2" s="243"/>
      <c r="E2" s="243"/>
      <c r="F2" s="37"/>
      <c r="G2" s="17"/>
      <c r="H2" s="188"/>
      <c r="I2" s="188"/>
      <c r="J2" s="188"/>
      <c r="K2" s="188"/>
      <c r="L2" s="188"/>
      <c r="M2" s="188"/>
      <c r="N2" s="188"/>
      <c r="O2" s="188"/>
      <c r="P2" s="188"/>
      <c r="Q2" s="188"/>
      <c r="R2" s="188"/>
    </row>
    <row r="3" spans="2:18" ht="15.75" customHeight="1" x14ac:dyDescent="0.2">
      <c r="B3" s="242" t="s">
        <v>17</v>
      </c>
      <c r="C3" s="243"/>
      <c r="D3" s="243"/>
      <c r="E3" s="243"/>
      <c r="F3" s="37"/>
      <c r="G3" s="17"/>
      <c r="H3" s="188"/>
      <c r="I3" s="188"/>
      <c r="J3" s="188"/>
      <c r="K3" s="188"/>
      <c r="L3" s="188"/>
      <c r="M3" s="188"/>
      <c r="N3" s="188"/>
      <c r="O3" s="188"/>
      <c r="P3" s="188"/>
      <c r="Q3" s="188"/>
      <c r="R3" s="188"/>
    </row>
    <row r="4" spans="2:18" ht="15.75" customHeight="1" x14ac:dyDescent="0.2">
      <c r="B4" s="245" t="s">
        <v>83</v>
      </c>
      <c r="C4" s="243"/>
      <c r="D4" s="243"/>
      <c r="E4" s="243"/>
      <c r="F4" s="37"/>
      <c r="G4" s="17"/>
      <c r="H4" s="188"/>
      <c r="I4" s="188"/>
      <c r="J4" s="188"/>
      <c r="K4" s="188"/>
      <c r="L4" s="188"/>
      <c r="M4" s="188"/>
      <c r="N4" s="188"/>
      <c r="O4" s="188"/>
      <c r="P4" s="188"/>
      <c r="Q4" s="188"/>
      <c r="R4" s="188"/>
    </row>
    <row r="5" spans="2:18" x14ac:dyDescent="0.2">
      <c r="B5" s="36"/>
      <c r="C5" s="18"/>
      <c r="D5" s="18"/>
      <c r="E5" s="18"/>
      <c r="F5" s="37"/>
      <c r="G5" s="17"/>
      <c r="H5" s="197"/>
      <c r="I5" s="188"/>
      <c r="J5" s="188"/>
      <c r="K5" s="188"/>
      <c r="L5" s="188"/>
      <c r="M5" s="188"/>
      <c r="N5" s="188"/>
      <c r="O5" s="188"/>
      <c r="P5" s="188"/>
      <c r="Q5" s="188"/>
      <c r="R5" s="188"/>
    </row>
    <row r="6" spans="2:18" s="17" customFormat="1" x14ac:dyDescent="0.2">
      <c r="B6" s="36"/>
      <c r="C6" s="18"/>
      <c r="D6" s="18"/>
      <c r="E6" s="18"/>
      <c r="F6" s="37"/>
      <c r="H6" s="190"/>
      <c r="I6" s="188"/>
      <c r="J6" s="188"/>
      <c r="K6" s="188"/>
      <c r="L6" s="188"/>
      <c r="M6" s="188"/>
      <c r="N6" s="188"/>
      <c r="O6" s="188"/>
      <c r="P6" s="188"/>
      <c r="Q6" s="188"/>
      <c r="R6" s="188"/>
    </row>
    <row r="7" spans="2:18" s="17" customFormat="1" x14ac:dyDescent="0.2">
      <c r="B7" s="36"/>
      <c r="C7" s="18"/>
      <c r="D7" s="18"/>
      <c r="E7" s="18"/>
      <c r="F7" s="37"/>
      <c r="H7" s="188"/>
      <c r="I7" s="188"/>
      <c r="J7" s="188"/>
      <c r="K7" s="188"/>
      <c r="L7" s="188"/>
      <c r="M7" s="188"/>
      <c r="N7" s="188"/>
      <c r="O7" s="188"/>
      <c r="P7" s="188"/>
      <c r="Q7" s="188"/>
      <c r="R7" s="188"/>
    </row>
    <row r="8" spans="2:18" s="17" customFormat="1" x14ac:dyDescent="0.2">
      <c r="B8" s="36"/>
      <c r="C8" s="18"/>
      <c r="D8" s="18"/>
      <c r="E8" s="18"/>
      <c r="F8" s="37"/>
      <c r="H8" s="188"/>
      <c r="I8" s="188"/>
      <c r="J8" s="188"/>
      <c r="K8" s="188"/>
      <c r="L8" s="188"/>
      <c r="M8" s="188"/>
      <c r="N8" s="188"/>
      <c r="O8" s="188"/>
      <c r="P8" s="188"/>
      <c r="Q8" s="188"/>
      <c r="R8" s="188"/>
    </row>
    <row r="9" spans="2:18" s="17" customFormat="1" x14ac:dyDescent="0.2">
      <c r="B9" s="36"/>
      <c r="C9" s="18"/>
      <c r="D9" s="18"/>
      <c r="E9" s="18"/>
      <c r="F9" s="37"/>
    </row>
    <row r="10" spans="2:18" ht="16" x14ac:dyDescent="0.2">
      <c r="B10" s="36"/>
      <c r="C10" s="28"/>
      <c r="D10" s="28"/>
      <c r="E10" s="49"/>
      <c r="F10" s="13"/>
      <c r="G10" s="28"/>
      <c r="H10" s="28"/>
    </row>
    <row r="11" spans="2:18" ht="16" x14ac:dyDescent="0.2">
      <c r="B11" s="36"/>
      <c r="C11" s="28"/>
      <c r="D11" s="28"/>
      <c r="E11" s="48"/>
      <c r="F11" s="13"/>
      <c r="G11" s="28"/>
      <c r="H11" s="28"/>
    </row>
    <row r="12" spans="2:18" ht="16" x14ac:dyDescent="0.2">
      <c r="B12" s="36"/>
      <c r="C12" s="28"/>
      <c r="D12" s="28"/>
      <c r="E12" s="11"/>
      <c r="F12" s="13"/>
      <c r="G12" s="28"/>
      <c r="H12" s="28"/>
    </row>
    <row r="13" spans="2:18" ht="16" x14ac:dyDescent="0.2">
      <c r="B13" s="36"/>
      <c r="C13" s="28"/>
      <c r="D13" s="28"/>
      <c r="E13" s="48"/>
      <c r="F13" s="13"/>
      <c r="G13" s="28"/>
      <c r="H13" s="28"/>
    </row>
    <row r="14" spans="2:18" s="12" customFormat="1" ht="17" thickBot="1" x14ac:dyDescent="0.25">
      <c r="B14" s="41"/>
      <c r="C14" s="14"/>
      <c r="D14" s="14"/>
      <c r="E14" s="15"/>
      <c r="F14" s="16"/>
      <c r="G14" s="28"/>
      <c r="H14" s="28"/>
    </row>
  </sheetData>
  <customSheetViews>
    <customSheetView guid="{7EF8B8AA-3585-4DC2-9BF0-9213631FB136}">
      <pageMargins left="0.7" right="0.7" top="0.75" bottom="0.75" header="0.3" footer="0.3"/>
      <pageSetup orientation="portrait" verticalDpi="0" r:id="rId1"/>
    </customSheetView>
    <customSheetView guid="{7CA94911-1B1B-42CA-A351-41FD5691BB69}">
      <selection activeCell="H2" sqref="H2:R8"/>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2289" r:id="rId6">
          <objectPr defaultSize="0" r:id="rId7">
            <anchor moveWithCells="1">
              <from>
                <xdr:col>7</xdr:col>
                <xdr:colOff>38100</xdr:colOff>
                <xdr:row>2</xdr:row>
                <xdr:rowOff>38100</xdr:rowOff>
              </from>
              <to>
                <xdr:col>16</xdr:col>
                <xdr:colOff>469900</xdr:colOff>
                <xdr:row>7</xdr:row>
                <xdr:rowOff>88900</xdr:rowOff>
              </to>
            </anchor>
          </objectPr>
        </oleObject>
      </mc:Choice>
      <mc:Fallback>
        <oleObject progId="Word.Document.12" shapeId="12289"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9" tint="0.39997558519241921"/>
  </sheetPr>
  <dimension ref="B1:W44"/>
  <sheetViews>
    <sheetView workbookViewId="0"/>
  </sheetViews>
  <sheetFormatPr baseColWidth="10" defaultColWidth="8.83203125" defaultRowHeight="15" x14ac:dyDescent="0.2"/>
  <cols>
    <col min="2" max="2" width="5.6640625" customWidth="1"/>
    <col min="3" max="3" width="37" customWidth="1"/>
    <col min="4" max="4" width="12.83203125" customWidth="1"/>
    <col min="5" max="5" width="14.5" customWidth="1"/>
    <col min="6" max="6" width="14.33203125" customWidth="1"/>
    <col min="7" max="7" width="4.1640625" customWidth="1"/>
    <col min="8" max="8" width="36.5" customWidth="1"/>
    <col min="9" max="9" width="12.5" customWidth="1"/>
    <col min="10" max="10" width="14.83203125" customWidth="1"/>
    <col min="12" max="12" width="10.33203125" customWidth="1"/>
  </cols>
  <sheetData>
    <row r="1" spans="2:23" x14ac:dyDescent="0.2">
      <c r="B1" s="33"/>
      <c r="C1" s="34"/>
      <c r="D1" s="34"/>
      <c r="E1" s="34"/>
      <c r="F1" s="34"/>
      <c r="G1" s="34"/>
      <c r="H1" s="34"/>
      <c r="I1" s="34"/>
      <c r="J1" s="35"/>
      <c r="K1" s="17"/>
    </row>
    <row r="2" spans="2:23" ht="16" thickBot="1" x14ac:dyDescent="0.25">
      <c r="B2" s="41"/>
      <c r="C2" s="43"/>
      <c r="D2" s="43"/>
      <c r="E2" s="43"/>
      <c r="F2" s="43"/>
      <c r="G2" s="43"/>
      <c r="H2" s="43"/>
      <c r="I2" s="43"/>
      <c r="J2" s="44"/>
      <c r="K2" s="17"/>
    </row>
    <row r="3" spans="2:23" ht="16" x14ac:dyDescent="0.2">
      <c r="B3" s="249" t="s">
        <v>0</v>
      </c>
      <c r="C3" s="250"/>
      <c r="D3" s="250"/>
      <c r="E3" s="250"/>
      <c r="F3" s="250"/>
      <c r="G3" s="250"/>
      <c r="H3" s="250"/>
      <c r="I3" s="250"/>
      <c r="J3" s="251"/>
      <c r="K3" s="17"/>
    </row>
    <row r="4" spans="2:23" ht="16" x14ac:dyDescent="0.2">
      <c r="B4" s="246" t="s">
        <v>12</v>
      </c>
      <c r="C4" s="247"/>
      <c r="D4" s="247"/>
      <c r="E4" s="247"/>
      <c r="F4" s="247"/>
      <c r="G4" s="247"/>
      <c r="H4" s="247"/>
      <c r="I4" s="247"/>
      <c r="J4" s="248"/>
      <c r="K4" s="17"/>
    </row>
    <row r="5" spans="2:23" ht="16" x14ac:dyDescent="0.2">
      <c r="B5" s="246" t="s">
        <v>84</v>
      </c>
      <c r="C5" s="247"/>
      <c r="D5" s="247"/>
      <c r="E5" s="247"/>
      <c r="F5" s="247"/>
      <c r="G5" s="247"/>
      <c r="H5" s="247"/>
      <c r="I5" s="247"/>
      <c r="J5" s="248"/>
      <c r="K5" s="17"/>
    </row>
    <row r="6" spans="2:23" x14ac:dyDescent="0.2">
      <c r="B6" s="36"/>
      <c r="C6" s="18"/>
      <c r="D6" s="18"/>
      <c r="E6" s="18"/>
      <c r="F6" s="18"/>
      <c r="G6" s="18"/>
      <c r="H6" s="18"/>
      <c r="I6" s="18"/>
      <c r="J6" s="37"/>
      <c r="K6" s="188"/>
      <c r="L6" s="188"/>
      <c r="M6" s="188"/>
      <c r="N6" s="188"/>
      <c r="O6" s="188"/>
      <c r="P6" s="188"/>
      <c r="Q6" s="188"/>
      <c r="R6" s="188"/>
      <c r="S6" s="188"/>
      <c r="T6" s="188"/>
      <c r="U6" s="188"/>
      <c r="V6" s="188"/>
      <c r="W6" s="188"/>
    </row>
    <row r="7" spans="2:23" ht="16" x14ac:dyDescent="0.2">
      <c r="B7" s="246" t="s">
        <v>13</v>
      </c>
      <c r="C7" s="247"/>
      <c r="D7" s="247"/>
      <c r="E7" s="247"/>
      <c r="F7" s="18"/>
      <c r="G7" s="247" t="s">
        <v>14</v>
      </c>
      <c r="H7" s="247"/>
      <c r="I7" s="247"/>
      <c r="J7" s="248"/>
      <c r="K7" s="188"/>
      <c r="L7" s="188"/>
      <c r="M7" s="188"/>
      <c r="N7" s="188"/>
      <c r="O7" s="188"/>
      <c r="P7" s="188"/>
      <c r="Q7" s="188"/>
      <c r="R7" s="188"/>
      <c r="S7" s="188"/>
      <c r="T7" s="188"/>
      <c r="U7" s="188"/>
      <c r="V7" s="188"/>
      <c r="W7" s="188"/>
    </row>
    <row r="8" spans="2:23" ht="16" x14ac:dyDescent="0.2">
      <c r="B8" s="38"/>
      <c r="C8" s="18"/>
      <c r="D8" s="18"/>
      <c r="E8" s="18"/>
      <c r="F8" s="18"/>
      <c r="G8" s="39"/>
      <c r="H8" s="18"/>
      <c r="I8" s="18"/>
      <c r="J8" s="37"/>
      <c r="K8" s="188"/>
      <c r="L8" s="188"/>
      <c r="M8" s="188"/>
      <c r="N8" s="188"/>
      <c r="O8" s="188"/>
      <c r="P8" s="188"/>
      <c r="Q8" s="188"/>
      <c r="R8" s="188"/>
      <c r="S8" s="188"/>
      <c r="T8" s="188"/>
      <c r="U8" s="188"/>
      <c r="V8" s="188"/>
      <c r="W8" s="188"/>
    </row>
    <row r="9" spans="2:23" ht="16" x14ac:dyDescent="0.2">
      <c r="B9" s="36"/>
      <c r="C9" s="27"/>
      <c r="D9" s="27"/>
      <c r="E9" s="30"/>
      <c r="F9" s="27"/>
      <c r="G9" s="27"/>
      <c r="H9" s="27"/>
      <c r="I9" s="27"/>
      <c r="J9" s="46"/>
      <c r="K9" s="198"/>
      <c r="L9" s="197"/>
      <c r="M9" s="188"/>
      <c r="N9" s="188"/>
      <c r="O9" s="188"/>
      <c r="P9" s="188"/>
      <c r="Q9" s="188"/>
      <c r="R9" s="188"/>
      <c r="S9" s="188"/>
      <c r="T9" s="188"/>
      <c r="U9" s="188"/>
      <c r="V9" s="188"/>
      <c r="W9" s="188"/>
    </row>
    <row r="10" spans="2:23" ht="16" x14ac:dyDescent="0.2">
      <c r="B10" s="36"/>
      <c r="C10" s="27"/>
      <c r="D10" s="27"/>
      <c r="E10" s="31"/>
      <c r="F10" s="27"/>
      <c r="G10" s="27"/>
      <c r="H10" s="27"/>
      <c r="I10" s="27"/>
      <c r="J10" s="45"/>
      <c r="K10" s="198"/>
      <c r="L10" s="190"/>
      <c r="M10" s="188"/>
      <c r="N10" s="188"/>
      <c r="O10" s="188"/>
      <c r="P10" s="188"/>
      <c r="Q10" s="188"/>
      <c r="R10" s="188"/>
      <c r="S10" s="188"/>
      <c r="T10" s="188"/>
      <c r="U10" s="188"/>
      <c r="V10" s="188"/>
      <c r="W10" s="188"/>
    </row>
    <row r="11" spans="2:23" ht="16" x14ac:dyDescent="0.2">
      <c r="B11" s="36"/>
      <c r="C11" s="27"/>
      <c r="D11" s="27"/>
      <c r="E11" s="31"/>
      <c r="F11" s="27"/>
      <c r="G11" s="27"/>
      <c r="H11" s="28"/>
      <c r="I11" s="27"/>
      <c r="J11" s="45"/>
      <c r="K11" s="198"/>
      <c r="L11" s="188"/>
      <c r="M11" s="188"/>
      <c r="N11" s="188"/>
      <c r="O11" s="188"/>
      <c r="P11" s="188"/>
      <c r="Q11" s="188"/>
      <c r="R11" s="188"/>
      <c r="S11" s="188"/>
      <c r="T11" s="188"/>
      <c r="U11" s="188"/>
      <c r="V11" s="188"/>
      <c r="W11" s="188"/>
    </row>
    <row r="12" spans="2:23" ht="16" x14ac:dyDescent="0.2">
      <c r="B12" s="36"/>
      <c r="C12" s="27"/>
      <c r="D12" s="27"/>
      <c r="E12" s="31"/>
      <c r="F12" s="27"/>
      <c r="G12" s="27"/>
      <c r="H12" s="29"/>
      <c r="I12" s="27"/>
      <c r="J12" s="47"/>
      <c r="K12" s="198"/>
      <c r="L12" s="188"/>
      <c r="M12" s="188"/>
      <c r="N12" s="188"/>
      <c r="O12" s="188"/>
      <c r="P12" s="188"/>
      <c r="Q12" s="188"/>
      <c r="R12" s="188"/>
      <c r="S12" s="188"/>
      <c r="T12" s="188"/>
      <c r="U12" s="188"/>
      <c r="V12" s="188"/>
      <c r="W12" s="188"/>
    </row>
    <row r="13" spans="2:23" ht="16" x14ac:dyDescent="0.2">
      <c r="B13" s="36"/>
      <c r="C13" s="27"/>
      <c r="D13" s="27"/>
      <c r="E13" s="31"/>
      <c r="F13" s="27"/>
      <c r="G13" s="27"/>
      <c r="H13" s="27"/>
      <c r="I13" s="27"/>
      <c r="J13" s="40"/>
      <c r="K13" s="10"/>
    </row>
    <row r="14" spans="2:23" ht="16" x14ac:dyDescent="0.2">
      <c r="B14" s="36"/>
      <c r="C14" s="28"/>
      <c r="D14" s="27"/>
      <c r="E14" s="31"/>
      <c r="F14" s="27"/>
      <c r="G14" s="27"/>
      <c r="H14" s="28"/>
      <c r="I14" s="27"/>
      <c r="J14" s="45"/>
      <c r="K14" s="10"/>
    </row>
    <row r="15" spans="2:23" ht="16" x14ac:dyDescent="0.2">
      <c r="B15" s="36"/>
      <c r="C15" s="28"/>
      <c r="D15" s="27"/>
      <c r="E15" s="32"/>
      <c r="F15" s="27"/>
      <c r="G15" s="27"/>
      <c r="H15" s="28"/>
      <c r="I15" s="27"/>
      <c r="J15" s="40"/>
      <c r="K15" s="10"/>
    </row>
    <row r="16" spans="2:23" ht="16" x14ac:dyDescent="0.2">
      <c r="B16" s="36"/>
      <c r="C16" s="27"/>
      <c r="D16" s="27"/>
      <c r="E16" s="27"/>
      <c r="F16" s="27"/>
      <c r="G16" s="27"/>
      <c r="H16" s="29"/>
      <c r="I16" s="27"/>
      <c r="J16" s="45"/>
      <c r="K16" s="10"/>
    </row>
    <row r="17" spans="2:11" ht="16" x14ac:dyDescent="0.2">
      <c r="B17" s="36"/>
      <c r="C17" s="27"/>
      <c r="D17" s="31"/>
      <c r="E17" s="27"/>
      <c r="F17" s="27"/>
      <c r="G17" s="27"/>
      <c r="H17" s="28"/>
      <c r="I17" s="27"/>
      <c r="J17" s="40"/>
      <c r="K17" s="10"/>
    </row>
    <row r="18" spans="2:11" ht="16" x14ac:dyDescent="0.2">
      <c r="B18" s="36"/>
      <c r="C18" s="28"/>
      <c r="D18" s="31"/>
      <c r="E18" s="31"/>
      <c r="F18" s="27"/>
      <c r="G18" s="29"/>
      <c r="H18" s="27"/>
      <c r="I18" s="27"/>
      <c r="J18" s="40"/>
      <c r="K18" s="10"/>
    </row>
    <row r="19" spans="2:11" ht="16" x14ac:dyDescent="0.2">
      <c r="B19" s="36"/>
      <c r="C19" s="27"/>
      <c r="D19" s="27"/>
      <c r="E19" s="27"/>
      <c r="F19" s="27"/>
      <c r="G19" s="27"/>
      <c r="H19" s="27"/>
      <c r="I19" s="27"/>
      <c r="J19" s="45"/>
      <c r="K19" s="10"/>
    </row>
    <row r="20" spans="2:11" ht="16" x14ac:dyDescent="0.2">
      <c r="B20" s="36"/>
      <c r="C20" s="29"/>
      <c r="D20" s="27"/>
      <c r="E20" s="30"/>
      <c r="F20" s="27"/>
      <c r="G20" s="27"/>
      <c r="H20" s="28"/>
      <c r="I20" s="27"/>
      <c r="J20" s="47"/>
      <c r="K20" s="10"/>
    </row>
    <row r="21" spans="2:11" ht="16" x14ac:dyDescent="0.2">
      <c r="B21" s="36"/>
      <c r="C21" s="27"/>
      <c r="D21" s="27"/>
      <c r="E21" s="27"/>
      <c r="F21" s="27"/>
      <c r="G21" s="27"/>
      <c r="H21" s="29"/>
      <c r="I21" s="27"/>
      <c r="J21" s="45"/>
      <c r="K21" s="10"/>
    </row>
    <row r="22" spans="2:11" ht="16" x14ac:dyDescent="0.2">
      <c r="B22" s="36"/>
      <c r="C22" s="27"/>
      <c r="D22" s="27"/>
      <c r="E22" s="27"/>
      <c r="F22" s="27"/>
      <c r="G22" s="27"/>
      <c r="H22" s="27"/>
      <c r="I22" s="27"/>
      <c r="J22" s="40"/>
      <c r="K22" s="10"/>
    </row>
    <row r="23" spans="2:11" ht="16" x14ac:dyDescent="0.2">
      <c r="B23" s="36"/>
      <c r="C23" s="27"/>
      <c r="D23" s="27"/>
      <c r="E23" s="27"/>
      <c r="F23" s="27"/>
      <c r="G23" s="27"/>
      <c r="H23" s="29"/>
      <c r="I23" s="27"/>
      <c r="J23" s="46"/>
      <c r="K23" s="10"/>
    </row>
    <row r="24" spans="2:11" ht="16" x14ac:dyDescent="0.2">
      <c r="B24" s="36"/>
      <c r="C24" s="27"/>
      <c r="D24" s="27"/>
      <c r="E24" s="27"/>
      <c r="F24" s="27"/>
      <c r="G24" s="27"/>
      <c r="H24" s="18"/>
      <c r="I24" s="18"/>
      <c r="J24" s="37"/>
      <c r="K24" s="10"/>
    </row>
    <row r="25" spans="2:11" x14ac:dyDescent="0.2">
      <c r="B25" s="36"/>
      <c r="C25" s="18"/>
      <c r="D25" s="18"/>
      <c r="E25" s="18"/>
      <c r="F25" s="18"/>
      <c r="G25" s="18"/>
      <c r="H25" s="18"/>
      <c r="I25" s="18"/>
      <c r="J25" s="37"/>
      <c r="K25" s="17"/>
    </row>
    <row r="26" spans="2:11" x14ac:dyDescent="0.2">
      <c r="B26" s="36"/>
      <c r="C26" s="18"/>
      <c r="D26" s="18"/>
      <c r="E26" s="18"/>
      <c r="F26" s="18"/>
      <c r="G26" s="18"/>
      <c r="H26" s="18"/>
      <c r="I26" s="18"/>
      <c r="J26" s="37"/>
      <c r="K26" s="17"/>
    </row>
    <row r="27" spans="2:11" x14ac:dyDescent="0.2">
      <c r="B27" s="36"/>
      <c r="C27" s="18"/>
      <c r="D27" s="18"/>
      <c r="E27" s="18"/>
      <c r="F27" s="18"/>
      <c r="G27" s="18"/>
      <c r="H27" s="18"/>
      <c r="I27" s="18"/>
      <c r="J27" s="37"/>
      <c r="K27" s="17"/>
    </row>
    <row r="28" spans="2:11" x14ac:dyDescent="0.2">
      <c r="B28" s="36"/>
      <c r="C28" s="18"/>
      <c r="D28" s="18"/>
      <c r="E28" s="18"/>
      <c r="F28" s="18"/>
      <c r="G28" s="18"/>
      <c r="H28" s="18"/>
      <c r="I28" s="18"/>
      <c r="J28" s="37"/>
      <c r="K28" s="17"/>
    </row>
    <row r="29" spans="2:11" x14ac:dyDescent="0.2">
      <c r="B29" s="36"/>
      <c r="C29" s="18"/>
      <c r="D29" s="18"/>
      <c r="E29" s="18"/>
      <c r="F29" s="18"/>
      <c r="G29" s="18"/>
      <c r="H29" s="18"/>
      <c r="I29" s="18"/>
      <c r="J29" s="37"/>
      <c r="K29" s="17"/>
    </row>
    <row r="30" spans="2:11" x14ac:dyDescent="0.2">
      <c r="B30" s="36"/>
      <c r="C30" s="18"/>
      <c r="D30" s="18"/>
      <c r="E30" s="18"/>
      <c r="F30" s="18"/>
      <c r="G30" s="18"/>
      <c r="H30" s="18"/>
      <c r="I30" s="18"/>
      <c r="J30" s="37"/>
      <c r="K30" s="17"/>
    </row>
    <row r="31" spans="2:11" x14ac:dyDescent="0.2">
      <c r="B31" s="36"/>
      <c r="C31" s="18"/>
      <c r="D31" s="18"/>
      <c r="E31" s="18"/>
      <c r="F31" s="18"/>
      <c r="G31" s="18"/>
      <c r="H31" s="18"/>
      <c r="I31" s="18"/>
      <c r="J31" s="37"/>
      <c r="K31" s="17"/>
    </row>
    <row r="32" spans="2:11" x14ac:dyDescent="0.2">
      <c r="B32" s="36"/>
      <c r="C32" s="18"/>
      <c r="D32" s="18"/>
      <c r="E32" s="18"/>
      <c r="F32" s="18"/>
      <c r="G32" s="18"/>
      <c r="H32" s="18"/>
      <c r="I32" s="18"/>
      <c r="J32" s="37"/>
      <c r="K32" s="17"/>
    </row>
    <row r="33" spans="2:10" x14ac:dyDescent="0.2">
      <c r="B33" s="36"/>
      <c r="C33" s="18"/>
      <c r="D33" s="18"/>
      <c r="E33" s="18"/>
      <c r="F33" s="18"/>
      <c r="G33" s="18"/>
      <c r="H33" s="18"/>
      <c r="I33" s="18"/>
      <c r="J33" s="37"/>
    </row>
    <row r="34" spans="2:10" x14ac:dyDescent="0.2">
      <c r="B34" s="36"/>
      <c r="C34" s="18"/>
      <c r="D34" s="18"/>
      <c r="E34" s="18"/>
      <c r="F34" s="18"/>
      <c r="G34" s="18"/>
      <c r="H34" s="18"/>
      <c r="I34" s="18"/>
      <c r="J34" s="37"/>
    </row>
    <row r="35" spans="2:10" x14ac:dyDescent="0.2">
      <c r="B35" s="36"/>
      <c r="C35" s="18"/>
      <c r="D35" s="18"/>
      <c r="E35" s="18"/>
      <c r="F35" s="18"/>
      <c r="G35" s="18"/>
      <c r="H35" s="18"/>
      <c r="I35" s="18"/>
      <c r="J35" s="37"/>
    </row>
    <row r="36" spans="2:10" x14ac:dyDescent="0.2">
      <c r="B36" s="36"/>
      <c r="C36" s="18"/>
      <c r="D36" s="18"/>
      <c r="E36" s="18"/>
      <c r="F36" s="18"/>
      <c r="G36" s="18"/>
      <c r="H36" s="18"/>
      <c r="I36" s="18"/>
      <c r="J36" s="37"/>
    </row>
    <row r="37" spans="2:10" x14ac:dyDescent="0.2">
      <c r="B37" s="36"/>
      <c r="C37" s="18"/>
      <c r="D37" s="18"/>
      <c r="E37" s="18"/>
      <c r="F37" s="18"/>
      <c r="G37" s="18"/>
      <c r="H37" s="18"/>
      <c r="I37" s="18"/>
      <c r="J37" s="37"/>
    </row>
    <row r="38" spans="2:10" x14ac:dyDescent="0.2">
      <c r="B38" s="36"/>
      <c r="C38" s="18"/>
      <c r="D38" s="18"/>
      <c r="E38" s="18"/>
      <c r="F38" s="18"/>
      <c r="G38" s="18"/>
      <c r="H38" s="18"/>
      <c r="I38" s="18"/>
      <c r="J38" s="37"/>
    </row>
    <row r="39" spans="2:10" x14ac:dyDescent="0.2">
      <c r="B39" s="36"/>
      <c r="C39" s="18"/>
      <c r="D39" s="18"/>
      <c r="E39" s="18"/>
      <c r="F39" s="18"/>
      <c r="G39" s="18"/>
      <c r="H39" s="18"/>
      <c r="I39" s="18"/>
      <c r="J39" s="37"/>
    </row>
    <row r="40" spans="2:10" x14ac:dyDescent="0.2">
      <c r="B40" s="36"/>
      <c r="C40" s="18"/>
      <c r="D40" s="18"/>
      <c r="E40" s="18"/>
      <c r="F40" s="18"/>
      <c r="G40" s="18"/>
      <c r="H40" s="18"/>
      <c r="I40" s="18"/>
      <c r="J40" s="37"/>
    </row>
    <row r="41" spans="2:10" x14ac:dyDescent="0.2">
      <c r="B41" s="36"/>
      <c r="C41" s="18"/>
      <c r="D41" s="18"/>
      <c r="E41" s="18"/>
      <c r="F41" s="18"/>
      <c r="G41" s="18"/>
      <c r="H41" s="18"/>
      <c r="I41" s="18"/>
      <c r="J41" s="37"/>
    </row>
    <row r="42" spans="2:10" x14ac:dyDescent="0.2">
      <c r="B42" s="36"/>
      <c r="C42" s="18"/>
      <c r="D42" s="18"/>
      <c r="E42" s="18"/>
      <c r="F42" s="18"/>
      <c r="G42" s="18"/>
      <c r="H42" s="18"/>
      <c r="I42" s="18"/>
      <c r="J42" s="37"/>
    </row>
    <row r="43" spans="2:10" x14ac:dyDescent="0.2">
      <c r="B43" s="36"/>
      <c r="C43" s="18"/>
      <c r="D43" s="18"/>
      <c r="E43" s="18"/>
      <c r="F43" s="18"/>
      <c r="G43" s="18"/>
      <c r="H43" s="18"/>
      <c r="I43" s="18"/>
      <c r="J43" s="37"/>
    </row>
    <row r="44" spans="2:10" ht="16" thickBot="1" x14ac:dyDescent="0.25">
      <c r="B44" s="41"/>
      <c r="C44" s="43"/>
      <c r="D44" s="43"/>
      <c r="E44" s="43"/>
      <c r="F44" s="43"/>
      <c r="G44" s="43"/>
      <c r="H44" s="43"/>
      <c r="I44" s="43"/>
      <c r="J44" s="44"/>
    </row>
  </sheetData>
  <customSheetViews>
    <customSheetView guid="{7EF8B8AA-3585-4DC2-9BF0-9213631FB136}">
      <pageMargins left="0.7" right="0.7" top="0.75" bottom="0.75" header="0.3" footer="0.3"/>
      <pageSetup orientation="portrait" verticalDpi="0" r:id="rId1"/>
    </customSheetView>
    <customSheetView guid="{7CA94911-1B1B-42CA-A351-41FD5691BB69}">
      <selection activeCell="L6" sqref="L6:W13"/>
      <pageMargins left="0.7" right="0.7" top="0.75" bottom="0.75" header="0.3" footer="0.3"/>
      <pageSetup orientation="portrait" verticalDpi="0" r:id="rId2"/>
    </customSheetView>
  </customSheetViews>
  <mergeCells count="5">
    <mergeCell ref="B7:E7"/>
    <mergeCell ref="G7:J7"/>
    <mergeCell ref="B3:J3"/>
    <mergeCell ref="B4:J4"/>
    <mergeCell ref="B5:J5"/>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3313" r:id="rId6">
          <objectPr defaultSize="0" r:id="rId7">
            <anchor moveWithCells="1">
              <from>
                <xdr:col>10</xdr:col>
                <xdr:colOff>482600</xdr:colOff>
                <xdr:row>6</xdr:row>
                <xdr:rowOff>88900</xdr:rowOff>
              </from>
              <to>
                <xdr:col>20</xdr:col>
                <xdr:colOff>254000</xdr:colOff>
                <xdr:row>11</xdr:row>
                <xdr:rowOff>101600</xdr:rowOff>
              </to>
            </anchor>
          </objectPr>
        </oleObject>
      </mc:Choice>
      <mc:Fallback>
        <oleObject progId="Word.Document.12" shapeId="13313"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9" tint="0.39997558519241921"/>
  </sheetPr>
  <dimension ref="B2:O60"/>
  <sheetViews>
    <sheetView workbookViewId="0">
      <selection activeCell="A2" sqref="A2"/>
    </sheetView>
  </sheetViews>
  <sheetFormatPr baseColWidth="10" defaultColWidth="8.83203125" defaultRowHeight="15" x14ac:dyDescent="0.2"/>
  <cols>
    <col min="3" max="3" width="40.33203125" customWidth="1"/>
    <col min="4" max="4" width="16.1640625" customWidth="1"/>
    <col min="5" max="5" width="17" customWidth="1"/>
    <col min="7" max="7" width="10.5" customWidth="1"/>
  </cols>
  <sheetData>
    <row r="2" spans="2:15" ht="15.75" customHeight="1" x14ac:dyDescent="0.2">
      <c r="B2" s="226" t="s">
        <v>0</v>
      </c>
      <c r="C2" s="226"/>
      <c r="D2" s="226"/>
      <c r="E2" s="226"/>
    </row>
    <row r="3" spans="2:15" ht="15.75" customHeight="1" x14ac:dyDescent="0.2">
      <c r="B3" s="226" t="s">
        <v>16</v>
      </c>
      <c r="C3" s="226"/>
      <c r="D3" s="226"/>
      <c r="E3" s="226"/>
    </row>
    <row r="4" spans="2:15" ht="16" x14ac:dyDescent="0.2">
      <c r="B4" s="252">
        <v>41912</v>
      </c>
      <c r="C4" s="241"/>
      <c r="D4" s="241"/>
      <c r="E4" s="241"/>
      <c r="G4" s="188"/>
      <c r="H4" s="188"/>
      <c r="I4" s="188"/>
      <c r="J4" s="188"/>
      <c r="K4" s="188"/>
      <c r="L4" s="188"/>
      <c r="M4" s="188"/>
      <c r="N4" s="188"/>
      <c r="O4" s="188"/>
    </row>
    <row r="5" spans="2:15" ht="16" x14ac:dyDescent="0.2">
      <c r="B5" s="54"/>
      <c r="C5" s="53"/>
      <c r="D5" s="53"/>
      <c r="E5" s="53"/>
      <c r="G5" s="188"/>
      <c r="H5" s="188"/>
      <c r="I5" s="188"/>
      <c r="J5" s="188"/>
      <c r="K5" s="188"/>
      <c r="L5" s="188"/>
      <c r="M5" s="188"/>
      <c r="N5" s="188"/>
      <c r="O5" s="188"/>
    </row>
    <row r="6" spans="2:15" ht="17" thickBot="1" x14ac:dyDescent="0.25">
      <c r="B6" s="20" t="s">
        <v>2</v>
      </c>
      <c r="C6" s="21" t="s">
        <v>3</v>
      </c>
      <c r="D6" s="21" t="s">
        <v>4</v>
      </c>
      <c r="E6" s="21" t="s">
        <v>5</v>
      </c>
      <c r="G6" s="188"/>
      <c r="H6" s="188"/>
      <c r="I6" s="188"/>
      <c r="J6" s="188"/>
      <c r="K6" s="188"/>
      <c r="L6" s="188"/>
      <c r="M6" s="188"/>
      <c r="N6" s="188"/>
      <c r="O6" s="188"/>
    </row>
    <row r="7" spans="2:15" ht="17" thickTop="1" x14ac:dyDescent="0.2">
      <c r="B7" s="22"/>
      <c r="C7" s="22"/>
      <c r="D7" s="22"/>
      <c r="E7" s="22"/>
      <c r="G7" s="197"/>
      <c r="H7" s="188"/>
      <c r="I7" s="188"/>
      <c r="J7" s="188"/>
      <c r="K7" s="188"/>
      <c r="L7" s="188"/>
      <c r="M7" s="188"/>
      <c r="N7" s="188"/>
      <c r="O7" s="188"/>
    </row>
    <row r="8" spans="2:15" ht="16" x14ac:dyDescent="0.2">
      <c r="B8" s="24"/>
      <c r="C8" s="22"/>
      <c r="D8" s="23"/>
      <c r="E8" s="23"/>
      <c r="G8" s="190"/>
      <c r="H8" s="188"/>
      <c r="I8" s="188"/>
      <c r="J8" s="188"/>
      <c r="K8" s="188"/>
      <c r="L8" s="188"/>
      <c r="M8" s="188"/>
      <c r="N8" s="188"/>
      <c r="O8" s="188"/>
    </row>
    <row r="9" spans="2:15" ht="16" x14ac:dyDescent="0.2">
      <c r="B9" s="22"/>
      <c r="C9" s="22"/>
      <c r="D9" s="5"/>
      <c r="E9" s="23"/>
      <c r="G9" s="188"/>
      <c r="H9" s="188"/>
      <c r="I9" s="188"/>
      <c r="J9" s="188"/>
      <c r="K9" s="188"/>
      <c r="L9" s="188"/>
      <c r="M9" s="188"/>
      <c r="N9" s="188"/>
      <c r="O9" s="188"/>
    </row>
    <row r="10" spans="2:15" ht="16" x14ac:dyDescent="0.2">
      <c r="B10" s="22"/>
      <c r="C10" s="22"/>
      <c r="D10" s="23"/>
      <c r="E10" s="23"/>
    </row>
    <row r="11" spans="2:15" ht="16" x14ac:dyDescent="0.2">
      <c r="B11" s="22"/>
      <c r="C11" s="22"/>
      <c r="D11" s="23"/>
      <c r="E11" s="23"/>
    </row>
    <row r="12" spans="2:15" ht="16" x14ac:dyDescent="0.2">
      <c r="B12" s="22"/>
      <c r="C12" s="22"/>
      <c r="D12" s="23"/>
      <c r="E12" s="23"/>
    </row>
    <row r="13" spans="2:15" ht="16" x14ac:dyDescent="0.2">
      <c r="B13" s="22"/>
      <c r="C13" s="22"/>
      <c r="D13" s="23"/>
      <c r="E13" s="23"/>
    </row>
    <row r="14" spans="2:15" ht="16" x14ac:dyDescent="0.2">
      <c r="B14" s="22"/>
      <c r="C14" s="22"/>
      <c r="D14" s="23"/>
      <c r="E14" s="23"/>
    </row>
    <row r="15" spans="2:15" ht="16" x14ac:dyDescent="0.2">
      <c r="B15" s="22"/>
      <c r="C15" s="22"/>
      <c r="D15" s="23"/>
      <c r="E15" s="23"/>
    </row>
    <row r="16" spans="2:15" ht="16" x14ac:dyDescent="0.2">
      <c r="B16" s="22"/>
      <c r="C16" s="22"/>
      <c r="D16" s="23"/>
      <c r="E16" s="23"/>
    </row>
    <row r="17" spans="2:5" ht="16" x14ac:dyDescent="0.2">
      <c r="B17" s="22"/>
      <c r="C17" s="22"/>
      <c r="D17" s="23"/>
      <c r="E17" s="23"/>
    </row>
    <row r="18" spans="2:5" s="17" customFormat="1" ht="16" x14ac:dyDescent="0.2">
      <c r="B18" s="22"/>
      <c r="C18" s="22"/>
      <c r="D18" s="23"/>
      <c r="E18" s="23"/>
    </row>
    <row r="19" spans="2:5" s="17" customFormat="1" ht="16" x14ac:dyDescent="0.2">
      <c r="B19" s="22"/>
      <c r="C19" s="22"/>
      <c r="D19" s="23"/>
      <c r="E19" s="23"/>
    </row>
    <row r="20" spans="2:5" s="17" customFormat="1" ht="16" x14ac:dyDescent="0.2">
      <c r="B20" s="22"/>
      <c r="C20" s="22"/>
      <c r="D20" s="23"/>
      <c r="E20" s="23"/>
    </row>
    <row r="21" spans="2:5" s="17" customFormat="1" ht="16" x14ac:dyDescent="0.2">
      <c r="B21" s="22"/>
      <c r="C21" s="22"/>
      <c r="D21" s="23"/>
      <c r="E21" s="23"/>
    </row>
    <row r="22" spans="2:5" s="17" customFormat="1" ht="16" x14ac:dyDescent="0.2">
      <c r="B22" s="22"/>
      <c r="C22" s="22"/>
      <c r="D22" s="23"/>
      <c r="E22" s="23"/>
    </row>
    <row r="23" spans="2:5" s="17" customFormat="1" ht="16" x14ac:dyDescent="0.2">
      <c r="B23" s="22"/>
      <c r="C23" s="22"/>
      <c r="D23" s="23"/>
      <c r="E23" s="23"/>
    </row>
    <row r="24" spans="2:5" s="17" customFormat="1" ht="16" x14ac:dyDescent="0.2">
      <c r="B24" s="22"/>
      <c r="C24" s="22"/>
      <c r="D24" s="23"/>
      <c r="E24" s="23"/>
    </row>
    <row r="25" spans="2:5" ht="16" x14ac:dyDescent="0.2">
      <c r="B25" s="22"/>
      <c r="C25" s="22"/>
      <c r="D25" s="23"/>
      <c r="E25" s="23"/>
    </row>
    <row r="26" spans="2:5" ht="16" x14ac:dyDescent="0.2">
      <c r="B26" s="22"/>
      <c r="C26" s="22"/>
      <c r="D26" s="23"/>
      <c r="E26" s="23"/>
    </row>
    <row r="27" spans="2:5" ht="16" x14ac:dyDescent="0.2">
      <c r="B27" s="22"/>
      <c r="C27" s="22"/>
      <c r="D27" s="23"/>
      <c r="E27" s="23"/>
    </row>
    <row r="28" spans="2:5" ht="16" x14ac:dyDescent="0.2">
      <c r="B28" s="22"/>
      <c r="C28" s="22"/>
      <c r="D28" s="23"/>
      <c r="E28" s="23"/>
    </row>
    <row r="29" spans="2:5" ht="16" x14ac:dyDescent="0.2">
      <c r="B29" s="22"/>
      <c r="C29" s="22"/>
      <c r="D29" s="22"/>
      <c r="E29" s="22"/>
    </row>
    <row r="30" spans="2:5" ht="16" x14ac:dyDescent="0.2">
      <c r="B30" s="22"/>
      <c r="C30" s="22"/>
      <c r="D30" s="22"/>
      <c r="E30" s="22"/>
    </row>
    <row r="31" spans="2:5" ht="16" x14ac:dyDescent="0.2">
      <c r="B31" s="22"/>
      <c r="C31" s="22"/>
      <c r="D31" s="26"/>
      <c r="E31" s="26"/>
    </row>
    <row r="32" spans="2:5" x14ac:dyDescent="0.2">
      <c r="B32" s="17"/>
      <c r="C32" s="17"/>
      <c r="D32" s="17"/>
      <c r="E32" s="17"/>
    </row>
    <row r="33" spans="2:5" x14ac:dyDescent="0.2">
      <c r="B33" s="17"/>
      <c r="C33" s="17"/>
      <c r="D33" s="17"/>
      <c r="E33" s="17"/>
    </row>
    <row r="34" spans="2:5" x14ac:dyDescent="0.2">
      <c r="B34" s="17"/>
      <c r="C34" s="17"/>
      <c r="D34" s="17"/>
      <c r="E34" s="17"/>
    </row>
    <row r="35" spans="2:5" x14ac:dyDescent="0.2">
      <c r="B35" s="17"/>
      <c r="C35" s="17"/>
      <c r="D35" s="17"/>
      <c r="E35" s="17"/>
    </row>
    <row r="36" spans="2:5" x14ac:dyDescent="0.2">
      <c r="B36" s="17"/>
      <c r="C36" s="17"/>
      <c r="D36" s="17"/>
      <c r="E36" s="17"/>
    </row>
    <row r="37" spans="2:5" x14ac:dyDescent="0.2">
      <c r="B37" s="17"/>
      <c r="C37" s="17"/>
      <c r="D37" s="17"/>
      <c r="E37" s="17"/>
    </row>
    <row r="38" spans="2:5" x14ac:dyDescent="0.2">
      <c r="B38" s="17"/>
      <c r="C38" s="17"/>
      <c r="D38" s="17"/>
      <c r="E38" s="17"/>
    </row>
    <row r="39" spans="2:5" x14ac:dyDescent="0.2">
      <c r="B39" s="17"/>
      <c r="C39" s="17"/>
      <c r="D39" s="17"/>
      <c r="E39" s="17"/>
    </row>
    <row r="40" spans="2:5" x14ac:dyDescent="0.2">
      <c r="B40" s="17"/>
      <c r="C40" s="17"/>
      <c r="D40" s="17"/>
      <c r="E40" s="17"/>
    </row>
    <row r="41" spans="2:5" x14ac:dyDescent="0.2">
      <c r="B41" s="17"/>
      <c r="C41" s="17"/>
      <c r="D41" s="17"/>
      <c r="E41" s="17"/>
    </row>
    <row r="42" spans="2:5" x14ac:dyDescent="0.2">
      <c r="B42" s="17"/>
      <c r="C42" s="17"/>
      <c r="D42" s="17"/>
      <c r="E42" s="17"/>
    </row>
    <row r="43" spans="2:5" x14ac:dyDescent="0.2">
      <c r="B43" s="17"/>
      <c r="C43" s="17"/>
      <c r="D43" s="17"/>
      <c r="E43" s="17"/>
    </row>
    <row r="44" spans="2:5" x14ac:dyDescent="0.2">
      <c r="B44" s="17"/>
      <c r="C44" s="17"/>
      <c r="D44" s="17"/>
      <c r="E44" s="17"/>
    </row>
    <row r="45" spans="2:5" x14ac:dyDescent="0.2">
      <c r="B45" s="17"/>
      <c r="C45" s="17"/>
      <c r="D45" s="17"/>
      <c r="E45" s="17"/>
    </row>
    <row r="46" spans="2:5" x14ac:dyDescent="0.2">
      <c r="B46" s="17"/>
      <c r="C46" s="17"/>
      <c r="D46" s="17"/>
      <c r="E46" s="17"/>
    </row>
    <row r="47" spans="2:5" x14ac:dyDescent="0.2">
      <c r="B47" s="17"/>
      <c r="C47" s="17"/>
      <c r="D47" s="17"/>
      <c r="E47" s="17"/>
    </row>
    <row r="48" spans="2:5" x14ac:dyDescent="0.2">
      <c r="B48" s="17"/>
      <c r="C48" s="17"/>
      <c r="D48" s="17"/>
      <c r="E48" s="17"/>
    </row>
    <row r="49" spans="2:5" x14ac:dyDescent="0.2">
      <c r="B49" s="17"/>
      <c r="C49" s="17"/>
      <c r="D49" s="17"/>
      <c r="E49" s="17"/>
    </row>
    <row r="50" spans="2:5" x14ac:dyDescent="0.2">
      <c r="B50" s="17"/>
      <c r="C50" s="17"/>
      <c r="D50" s="17"/>
      <c r="E50" s="17"/>
    </row>
    <row r="51" spans="2:5" x14ac:dyDescent="0.2">
      <c r="B51" s="17"/>
      <c r="C51" s="17"/>
      <c r="D51" s="17"/>
      <c r="E51" s="17"/>
    </row>
    <row r="52" spans="2:5" x14ac:dyDescent="0.2">
      <c r="B52" s="17"/>
      <c r="C52" s="17"/>
      <c r="D52" s="17"/>
      <c r="E52" s="17"/>
    </row>
    <row r="53" spans="2:5" x14ac:dyDescent="0.2">
      <c r="B53" s="17"/>
      <c r="C53" s="17"/>
      <c r="D53" s="17"/>
      <c r="E53" s="17"/>
    </row>
    <row r="54" spans="2:5" x14ac:dyDescent="0.2">
      <c r="B54" s="17"/>
      <c r="C54" s="17"/>
      <c r="D54" s="17"/>
      <c r="E54" s="17"/>
    </row>
    <row r="55" spans="2:5" x14ac:dyDescent="0.2">
      <c r="B55" s="17"/>
      <c r="C55" s="17"/>
      <c r="D55" s="17"/>
      <c r="E55" s="17"/>
    </row>
    <row r="56" spans="2:5" x14ac:dyDescent="0.2">
      <c r="B56" s="17"/>
      <c r="C56" s="17"/>
      <c r="D56" s="17"/>
      <c r="E56" s="17"/>
    </row>
    <row r="57" spans="2:5" x14ac:dyDescent="0.2">
      <c r="B57" s="17"/>
      <c r="C57" s="17"/>
      <c r="D57" s="17"/>
      <c r="E57" s="17"/>
    </row>
    <row r="58" spans="2:5" x14ac:dyDescent="0.2">
      <c r="B58" s="17"/>
      <c r="C58" s="17"/>
      <c r="D58" s="17"/>
      <c r="E58" s="17"/>
    </row>
    <row r="59" spans="2:5" x14ac:dyDescent="0.2">
      <c r="B59" s="17"/>
      <c r="C59" s="17"/>
      <c r="D59" s="17"/>
      <c r="E59" s="17"/>
    </row>
    <row r="60" spans="2:5" x14ac:dyDescent="0.2">
      <c r="B60" s="17"/>
      <c r="C60" s="17"/>
      <c r="D60" s="17"/>
      <c r="E60" s="17"/>
    </row>
  </sheetData>
  <customSheetViews>
    <customSheetView guid="{7EF8B8AA-3585-4DC2-9BF0-9213631FB136}">
      <selection activeCell="A2" sqref="A2"/>
      <pageMargins left="0.7" right="0.7" top="0.75" bottom="0.75" header="0.3" footer="0.3"/>
      <pageSetup orientation="portrait" verticalDpi="0" r:id="rId1"/>
    </customSheetView>
    <customSheetView guid="{7CA94911-1B1B-42CA-A351-41FD5691BB69}">
      <selection activeCell="B4" sqref="B4:E4"/>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4337" r:id="rId6">
          <objectPr defaultSize="0" r:id="rId7">
            <anchor moveWithCells="1">
              <from>
                <xdr:col>5</xdr:col>
                <xdr:colOff>596900</xdr:colOff>
                <xdr:row>4</xdr:row>
                <xdr:rowOff>152400</xdr:rowOff>
              </from>
              <to>
                <xdr:col>15</xdr:col>
                <xdr:colOff>368300</xdr:colOff>
                <xdr:row>8</xdr:row>
                <xdr:rowOff>25400</xdr:rowOff>
              </to>
            </anchor>
          </objectPr>
        </oleObject>
      </mc:Choice>
      <mc:Fallback>
        <oleObject progId="Word.Document.12" shapeId="14337" r:id="rId6"/>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9" tint="0.39997558519241921"/>
  </sheetPr>
  <dimension ref="B2:N41"/>
  <sheetViews>
    <sheetView workbookViewId="0"/>
  </sheetViews>
  <sheetFormatPr baseColWidth="10" defaultColWidth="8.83203125" defaultRowHeight="15" x14ac:dyDescent="0.2"/>
  <cols>
    <col min="2" max="2" width="55" customWidth="1"/>
    <col min="3" max="3" width="15.83203125" customWidth="1"/>
    <col min="4" max="4" width="15.6640625" customWidth="1"/>
    <col min="6" max="6" width="9.83203125" customWidth="1"/>
  </cols>
  <sheetData>
    <row r="2" spans="2:14" ht="15.75" customHeight="1" x14ac:dyDescent="0.2">
      <c r="B2" s="253" t="s">
        <v>0</v>
      </c>
      <c r="C2" s="255"/>
      <c r="D2" s="254"/>
      <c r="E2" s="17"/>
    </row>
    <row r="3" spans="2:14" ht="15.75" customHeight="1" x14ac:dyDescent="0.2">
      <c r="B3" s="253" t="s">
        <v>58</v>
      </c>
      <c r="C3" s="255"/>
      <c r="D3" s="254"/>
      <c r="E3" s="17"/>
      <c r="F3" s="17"/>
    </row>
    <row r="4" spans="2:14" ht="16" x14ac:dyDescent="0.2">
      <c r="B4" s="256">
        <v>41912</v>
      </c>
      <c r="C4" s="257"/>
      <c r="D4" s="258"/>
      <c r="E4" s="17"/>
      <c r="F4" s="17"/>
    </row>
    <row r="5" spans="2:14" ht="16" x14ac:dyDescent="0.2">
      <c r="B5" s="112"/>
      <c r="C5" s="253" t="s">
        <v>59</v>
      </c>
      <c r="D5" s="254"/>
      <c r="E5" s="17"/>
      <c r="F5" s="188"/>
      <c r="G5" s="188"/>
      <c r="H5" s="188"/>
      <c r="I5" s="188"/>
      <c r="J5" s="188"/>
      <c r="K5" s="188"/>
      <c r="L5" s="188"/>
      <c r="M5" s="188"/>
      <c r="N5" s="188"/>
    </row>
    <row r="6" spans="2:14" ht="16" x14ac:dyDescent="0.2">
      <c r="B6" s="118" t="s">
        <v>11</v>
      </c>
      <c r="C6" s="119" t="s">
        <v>4</v>
      </c>
      <c r="D6" s="119" t="s">
        <v>5</v>
      </c>
      <c r="E6" s="17"/>
      <c r="F6" s="188"/>
      <c r="G6" s="188"/>
      <c r="H6" s="188"/>
      <c r="I6" s="188"/>
      <c r="J6" s="188"/>
      <c r="K6" s="188"/>
      <c r="L6" s="188"/>
      <c r="M6" s="188"/>
      <c r="N6" s="188"/>
    </row>
    <row r="7" spans="2:14" x14ac:dyDescent="0.2">
      <c r="B7" s="120"/>
      <c r="C7" s="120"/>
      <c r="D7" s="120"/>
      <c r="E7" s="17"/>
      <c r="F7" s="197"/>
      <c r="G7" s="188"/>
      <c r="H7" s="188"/>
      <c r="I7" s="188"/>
      <c r="J7" s="188"/>
      <c r="K7" s="188"/>
      <c r="L7" s="188"/>
      <c r="M7" s="188"/>
      <c r="N7" s="188"/>
    </row>
    <row r="8" spans="2:14" x14ac:dyDescent="0.2">
      <c r="B8" s="120"/>
      <c r="C8" s="120"/>
      <c r="D8" s="120"/>
      <c r="F8" s="190"/>
      <c r="G8" s="188"/>
      <c r="H8" s="188"/>
      <c r="I8" s="188"/>
      <c r="J8" s="188"/>
      <c r="K8" s="188"/>
      <c r="L8" s="188"/>
      <c r="M8" s="188"/>
      <c r="N8" s="188"/>
    </row>
    <row r="9" spans="2:14" x14ac:dyDescent="0.2">
      <c r="B9" s="120"/>
      <c r="C9" s="120"/>
      <c r="D9" s="120"/>
      <c r="F9" s="188"/>
      <c r="G9" s="188"/>
      <c r="H9" s="188"/>
      <c r="I9" s="188"/>
      <c r="J9" s="188"/>
      <c r="K9" s="188"/>
      <c r="L9" s="188"/>
      <c r="M9" s="188"/>
      <c r="N9" s="188"/>
    </row>
    <row r="10" spans="2:14" x14ac:dyDescent="0.2">
      <c r="B10" s="120"/>
      <c r="C10" s="120"/>
      <c r="D10" s="120"/>
    </row>
    <row r="11" spans="2:14" x14ac:dyDescent="0.2">
      <c r="B11" s="120"/>
      <c r="C11" s="120"/>
      <c r="D11" s="120"/>
    </row>
    <row r="12" spans="2:14" x14ac:dyDescent="0.2">
      <c r="B12" s="120"/>
      <c r="C12" s="120"/>
      <c r="D12" s="120"/>
      <c r="G12" s="215"/>
      <c r="H12" s="130"/>
      <c r="I12" s="216"/>
      <c r="J12" s="130"/>
      <c r="K12" s="130"/>
      <c r="L12" s="216"/>
      <c r="M12" s="130"/>
    </row>
    <row r="13" spans="2:14" x14ac:dyDescent="0.2">
      <c r="B13" s="120"/>
      <c r="C13" s="120"/>
      <c r="D13" s="120"/>
      <c r="G13" s="217"/>
      <c r="H13" s="130"/>
      <c r="I13" s="216"/>
      <c r="J13" s="130"/>
      <c r="K13" s="130"/>
      <c r="L13" s="130"/>
      <c r="M13" s="130"/>
    </row>
    <row r="14" spans="2:14" x14ac:dyDescent="0.2">
      <c r="B14" s="120"/>
      <c r="C14" s="120"/>
      <c r="D14" s="120"/>
      <c r="G14" s="218"/>
      <c r="H14" s="130"/>
      <c r="I14" s="216"/>
      <c r="J14" s="130"/>
      <c r="K14" s="130"/>
      <c r="L14" s="130"/>
      <c r="M14" s="130"/>
    </row>
    <row r="15" spans="2:14" x14ac:dyDescent="0.2">
      <c r="B15" s="120"/>
      <c r="C15" s="120"/>
      <c r="D15" s="120"/>
      <c r="G15" s="217"/>
      <c r="H15" s="130"/>
      <c r="I15" s="216"/>
      <c r="J15" s="130"/>
      <c r="K15" s="130"/>
      <c r="L15" s="130"/>
      <c r="M15" s="130"/>
    </row>
    <row r="16" spans="2:14" x14ac:dyDescent="0.2">
      <c r="B16" s="120"/>
      <c r="C16" s="120"/>
      <c r="D16" s="120"/>
    </row>
    <row r="17" spans="2:4" x14ac:dyDescent="0.2">
      <c r="B17" s="120"/>
      <c r="C17" s="120"/>
      <c r="D17" s="120"/>
    </row>
    <row r="18" spans="2:4" x14ac:dyDescent="0.2">
      <c r="B18" s="120"/>
      <c r="C18" s="120"/>
      <c r="D18" s="120"/>
    </row>
    <row r="19" spans="2:4" x14ac:dyDescent="0.2">
      <c r="B19" s="120"/>
      <c r="C19" s="120"/>
      <c r="D19" s="120"/>
    </row>
    <row r="20" spans="2:4" x14ac:dyDescent="0.2">
      <c r="B20" s="120"/>
      <c r="C20" s="120"/>
      <c r="D20" s="120"/>
    </row>
    <row r="21" spans="2:4" x14ac:dyDescent="0.2">
      <c r="B21" s="120"/>
      <c r="C21" s="120"/>
      <c r="D21" s="120"/>
    </row>
    <row r="22" spans="2:4" x14ac:dyDescent="0.2">
      <c r="B22" s="120"/>
      <c r="C22" s="120"/>
      <c r="D22" s="120"/>
    </row>
    <row r="23" spans="2:4" x14ac:dyDescent="0.2">
      <c r="B23" s="120"/>
      <c r="C23" s="120"/>
      <c r="D23" s="120"/>
    </row>
    <row r="24" spans="2:4" x14ac:dyDescent="0.2">
      <c r="B24" s="120"/>
      <c r="C24" s="120"/>
      <c r="D24" s="120"/>
    </row>
    <row r="25" spans="2:4" x14ac:dyDescent="0.2">
      <c r="B25" s="120"/>
      <c r="C25" s="120"/>
      <c r="D25" s="120"/>
    </row>
    <row r="26" spans="2:4" x14ac:dyDescent="0.2">
      <c r="B26" s="120"/>
      <c r="C26" s="120"/>
      <c r="D26" s="120"/>
    </row>
    <row r="27" spans="2:4" x14ac:dyDescent="0.2">
      <c r="B27" s="120"/>
      <c r="C27" s="120"/>
      <c r="D27" s="120"/>
    </row>
    <row r="28" spans="2:4" x14ac:dyDescent="0.2">
      <c r="B28" s="120"/>
      <c r="C28" s="120"/>
      <c r="D28" s="120"/>
    </row>
    <row r="29" spans="2:4" x14ac:dyDescent="0.2">
      <c r="B29" s="120"/>
      <c r="C29" s="120"/>
      <c r="D29" s="120"/>
    </row>
    <row r="30" spans="2:4" x14ac:dyDescent="0.2">
      <c r="B30" s="120"/>
      <c r="C30" s="120"/>
      <c r="D30" s="120"/>
    </row>
    <row r="31" spans="2:4" x14ac:dyDescent="0.2">
      <c r="B31" s="120"/>
      <c r="C31" s="120"/>
      <c r="D31" s="120"/>
    </row>
    <row r="32" spans="2:4" x14ac:dyDescent="0.2">
      <c r="B32" s="120"/>
      <c r="C32" s="120"/>
      <c r="D32" s="120"/>
    </row>
    <row r="33" spans="2:4" x14ac:dyDescent="0.2">
      <c r="B33" s="120"/>
      <c r="C33" s="120"/>
      <c r="D33" s="120"/>
    </row>
    <row r="34" spans="2:4" x14ac:dyDescent="0.2">
      <c r="B34" s="120"/>
      <c r="C34" s="120"/>
      <c r="D34" s="120"/>
    </row>
    <row r="35" spans="2:4" x14ac:dyDescent="0.2">
      <c r="B35" s="120"/>
      <c r="C35" s="120"/>
      <c r="D35" s="120"/>
    </row>
    <row r="36" spans="2:4" x14ac:dyDescent="0.2">
      <c r="B36" s="120"/>
      <c r="C36" s="120"/>
      <c r="D36" s="120"/>
    </row>
    <row r="37" spans="2:4" x14ac:dyDescent="0.2">
      <c r="B37" s="120"/>
      <c r="C37" s="120"/>
      <c r="D37" s="120"/>
    </row>
    <row r="38" spans="2:4" x14ac:dyDescent="0.2">
      <c r="B38" s="120"/>
      <c r="C38" s="120"/>
      <c r="D38" s="120"/>
    </row>
    <row r="39" spans="2:4" x14ac:dyDescent="0.2">
      <c r="B39" s="120"/>
      <c r="C39" s="120"/>
      <c r="D39" s="120"/>
    </row>
    <row r="40" spans="2:4" x14ac:dyDescent="0.2">
      <c r="B40" s="120"/>
      <c r="C40" s="120"/>
      <c r="D40" s="120"/>
    </row>
    <row r="41" spans="2:4" x14ac:dyDescent="0.2">
      <c r="B41" s="120"/>
      <c r="C41" s="120"/>
      <c r="D41" s="120"/>
    </row>
  </sheetData>
  <customSheetViews>
    <customSheetView guid="{7EF8B8AA-3585-4DC2-9BF0-9213631FB136}">
      <pageMargins left="0.7" right="0.7" top="0.75" bottom="0.75" header="0.3" footer="0.3"/>
      <pageSetup orientation="portrait" verticalDpi="0" r:id="rId1"/>
    </customSheetView>
    <customSheetView guid="{7CA94911-1B1B-42CA-A351-41FD5691BB69}">
      <selection activeCell="B4" sqref="B4:D4"/>
      <pageMargins left="0.7" right="0.7" top="0.75" bottom="0.75" header="0.3" footer="0.3"/>
      <pageSetup orientation="portrait" verticalDpi="0" r:id="rId2"/>
    </customSheetView>
  </customSheetViews>
  <mergeCells count="4">
    <mergeCell ref="C5:D5"/>
    <mergeCell ref="B2:D2"/>
    <mergeCell ref="B3:D3"/>
    <mergeCell ref="B4:D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6385" r:id="rId6">
          <objectPr defaultSize="0" r:id="rId7">
            <anchor moveWithCells="1">
              <from>
                <xdr:col>4</xdr:col>
                <xdr:colOff>457200</xdr:colOff>
                <xdr:row>5</xdr:row>
                <xdr:rowOff>25400</xdr:rowOff>
              </from>
              <to>
                <xdr:col>14</xdr:col>
                <xdr:colOff>266700</xdr:colOff>
                <xdr:row>8</xdr:row>
                <xdr:rowOff>139700</xdr:rowOff>
              </to>
            </anchor>
          </objectPr>
        </oleObject>
      </mc:Choice>
      <mc:Fallback>
        <oleObject progId="Word.Document.12" shapeId="16385" r:id="rId6"/>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9" tint="0.39997558519241921"/>
  </sheetPr>
  <dimension ref="B2:O31"/>
  <sheetViews>
    <sheetView workbookViewId="0"/>
  </sheetViews>
  <sheetFormatPr baseColWidth="10" defaultColWidth="9.1640625" defaultRowHeight="15" x14ac:dyDescent="0.2"/>
  <cols>
    <col min="1" max="2" width="9.1640625" style="17"/>
    <col min="3" max="3" width="40.33203125" style="17" customWidth="1"/>
    <col min="4" max="4" width="16.1640625" style="17" customWidth="1"/>
    <col min="5" max="5" width="17" style="17" customWidth="1"/>
    <col min="6" max="6" width="9.1640625" style="17"/>
    <col min="7" max="7" width="10" style="17" customWidth="1"/>
    <col min="8" max="16384" width="9.1640625" style="17"/>
  </cols>
  <sheetData>
    <row r="2" spans="2:15" ht="15.75" customHeight="1" x14ac:dyDescent="0.2">
      <c r="B2" s="226" t="s">
        <v>0</v>
      </c>
      <c r="C2" s="226"/>
      <c r="D2" s="226"/>
      <c r="E2" s="226"/>
    </row>
    <row r="3" spans="2:15" ht="15.75" customHeight="1" x14ac:dyDescent="0.2">
      <c r="B3" s="226" t="s">
        <v>60</v>
      </c>
      <c r="C3" s="226"/>
      <c r="D3" s="226"/>
      <c r="E3" s="226"/>
    </row>
    <row r="4" spans="2:15" ht="16" x14ac:dyDescent="0.2">
      <c r="B4" s="252">
        <v>41912</v>
      </c>
      <c r="C4" s="241"/>
      <c r="D4" s="241"/>
      <c r="E4" s="241"/>
      <c r="G4" s="219"/>
      <c r="H4" s="188"/>
      <c r="I4" s="188"/>
      <c r="J4" s="188"/>
      <c r="K4" s="188"/>
      <c r="L4" s="188"/>
      <c r="M4" s="188"/>
      <c r="N4" s="188"/>
      <c r="O4" s="188"/>
    </row>
    <row r="5" spans="2:15" ht="16" x14ac:dyDescent="0.2">
      <c r="B5" s="112"/>
      <c r="C5" s="111"/>
      <c r="D5" s="111"/>
      <c r="E5" s="111"/>
      <c r="G5" s="219"/>
      <c r="H5" s="188"/>
      <c r="I5" s="188"/>
      <c r="J5" s="188"/>
      <c r="K5" s="188"/>
      <c r="L5" s="188"/>
      <c r="M5" s="188"/>
      <c r="N5" s="188"/>
      <c r="O5" s="188"/>
    </row>
    <row r="6" spans="2:15" ht="17" thickBot="1" x14ac:dyDescent="0.25">
      <c r="B6" s="20" t="s">
        <v>2</v>
      </c>
      <c r="C6" s="21" t="s">
        <v>3</v>
      </c>
      <c r="D6" s="21" t="s">
        <v>4</v>
      </c>
      <c r="E6" s="21" t="s">
        <v>5</v>
      </c>
      <c r="G6" s="208"/>
      <c r="H6" s="188"/>
      <c r="I6" s="188"/>
      <c r="J6" s="188"/>
      <c r="K6" s="188"/>
      <c r="L6" s="188"/>
      <c r="M6" s="188"/>
      <c r="N6" s="188"/>
      <c r="O6" s="188"/>
    </row>
    <row r="7" spans="2:15" ht="17" thickTop="1" x14ac:dyDescent="0.2">
      <c r="B7" s="22"/>
      <c r="C7" s="22"/>
      <c r="D7" s="22"/>
      <c r="E7" s="22"/>
      <c r="G7" s="207"/>
      <c r="H7" s="188"/>
      <c r="I7" s="188"/>
      <c r="J7" s="188"/>
      <c r="K7" s="188"/>
      <c r="L7" s="188"/>
      <c r="M7" s="188"/>
      <c r="N7" s="188"/>
      <c r="O7" s="188"/>
    </row>
    <row r="8" spans="2:15" ht="16" x14ac:dyDescent="0.2">
      <c r="B8" s="24"/>
      <c r="C8" s="22"/>
      <c r="D8" s="23"/>
      <c r="E8" s="23"/>
      <c r="G8" s="188"/>
      <c r="H8" s="188"/>
      <c r="I8" s="188"/>
      <c r="J8" s="188"/>
      <c r="K8" s="188"/>
      <c r="L8" s="188"/>
      <c r="M8" s="188"/>
      <c r="N8" s="188"/>
      <c r="O8" s="188"/>
    </row>
    <row r="9" spans="2:15" ht="16" x14ac:dyDescent="0.2">
      <c r="B9" s="22"/>
      <c r="C9" s="22"/>
      <c r="D9" s="5"/>
      <c r="E9" s="23"/>
    </row>
    <row r="10" spans="2:15" ht="16" x14ac:dyDescent="0.2">
      <c r="B10" s="22"/>
      <c r="C10" s="22"/>
      <c r="D10" s="23"/>
      <c r="E10" s="23"/>
    </row>
    <row r="11" spans="2:15" ht="16" x14ac:dyDescent="0.2">
      <c r="B11" s="22"/>
      <c r="C11" s="22"/>
      <c r="D11" s="23"/>
      <c r="E11" s="23"/>
    </row>
    <row r="12" spans="2:15" ht="16" x14ac:dyDescent="0.2">
      <c r="B12" s="22"/>
      <c r="C12" s="22"/>
      <c r="D12" s="23"/>
      <c r="E12" s="23"/>
    </row>
    <row r="13" spans="2:15" ht="16" x14ac:dyDescent="0.2">
      <c r="B13" s="22"/>
      <c r="C13" s="22"/>
      <c r="D13" s="23"/>
      <c r="E13" s="23"/>
      <c r="G13" s="205" t="s">
        <v>126</v>
      </c>
      <c r="H13" s="204"/>
      <c r="I13" s="206"/>
      <c r="J13" s="204"/>
      <c r="K13" s="204"/>
      <c r="L13" s="206"/>
      <c r="M13" s="204"/>
    </row>
    <row r="14" spans="2:15" ht="19" x14ac:dyDescent="0.25">
      <c r="B14" s="22"/>
      <c r="C14" s="22"/>
      <c r="D14" s="23"/>
      <c r="E14" s="23"/>
      <c r="G14" s="202" t="s">
        <v>122</v>
      </c>
      <c r="H14" s="204"/>
      <c r="I14" s="206"/>
      <c r="J14" s="204"/>
      <c r="K14" s="204"/>
      <c r="L14" s="204"/>
      <c r="M14" s="204"/>
    </row>
    <row r="15" spans="2:15" ht="16" x14ac:dyDescent="0.2">
      <c r="B15" s="22"/>
      <c r="C15" s="22"/>
      <c r="D15" s="23"/>
      <c r="E15" s="23"/>
      <c r="G15" s="203" t="s">
        <v>128</v>
      </c>
      <c r="H15" s="204"/>
      <c r="I15" s="206"/>
      <c r="J15" s="204"/>
      <c r="K15" s="204"/>
      <c r="L15" s="204"/>
      <c r="M15" s="204"/>
    </row>
    <row r="16" spans="2:15" ht="16" x14ac:dyDescent="0.2">
      <c r="B16" s="22"/>
      <c r="C16" s="22"/>
      <c r="D16" s="23"/>
      <c r="E16" s="23"/>
      <c r="G16" s="202" t="s">
        <v>127</v>
      </c>
      <c r="H16" s="204"/>
      <c r="I16" s="206"/>
      <c r="J16" s="204"/>
      <c r="K16" s="204"/>
      <c r="L16" s="204"/>
      <c r="M16" s="204"/>
    </row>
    <row r="17" spans="2:5" ht="16" x14ac:dyDescent="0.2">
      <c r="B17" s="22"/>
      <c r="C17" s="22"/>
      <c r="D17" s="23"/>
      <c r="E17" s="23"/>
    </row>
    <row r="18" spans="2:5" ht="16" x14ac:dyDescent="0.2">
      <c r="B18" s="22"/>
      <c r="C18" s="22"/>
      <c r="D18" s="23"/>
      <c r="E18" s="23"/>
    </row>
    <row r="19" spans="2:5" ht="16" x14ac:dyDescent="0.2">
      <c r="B19" s="22"/>
      <c r="C19" s="22"/>
      <c r="D19" s="23"/>
      <c r="E19" s="23"/>
    </row>
    <row r="20" spans="2:5" ht="16" x14ac:dyDescent="0.2">
      <c r="B20" s="22"/>
      <c r="C20" s="22"/>
      <c r="D20" s="23"/>
      <c r="E20" s="23"/>
    </row>
    <row r="21" spans="2:5" ht="16" x14ac:dyDescent="0.2">
      <c r="B21" s="22"/>
      <c r="C21" s="22"/>
      <c r="D21" s="23"/>
      <c r="E21" s="23"/>
    </row>
    <row r="22" spans="2:5" ht="16" x14ac:dyDescent="0.2">
      <c r="B22" s="22"/>
      <c r="C22" s="22"/>
      <c r="D22" s="23"/>
      <c r="E22" s="23"/>
    </row>
    <row r="23" spans="2:5" ht="16" x14ac:dyDescent="0.2">
      <c r="B23" s="22"/>
      <c r="C23" s="22"/>
      <c r="D23" s="23"/>
      <c r="E23" s="23"/>
    </row>
    <row r="24" spans="2:5" ht="16" x14ac:dyDescent="0.2">
      <c r="B24" s="22"/>
      <c r="C24" s="22"/>
      <c r="D24" s="23"/>
      <c r="E24" s="23"/>
    </row>
    <row r="25" spans="2:5" ht="16" x14ac:dyDescent="0.2">
      <c r="B25" s="22"/>
      <c r="C25" s="22"/>
      <c r="D25" s="23"/>
      <c r="E25" s="23"/>
    </row>
    <row r="26" spans="2:5" ht="16" x14ac:dyDescent="0.2">
      <c r="B26" s="22"/>
      <c r="C26" s="22"/>
      <c r="D26" s="23"/>
      <c r="E26" s="23"/>
    </row>
    <row r="27" spans="2:5" ht="16" x14ac:dyDescent="0.2">
      <c r="B27" s="22"/>
      <c r="C27" s="22"/>
      <c r="D27" s="23"/>
      <c r="E27" s="23"/>
    </row>
    <row r="28" spans="2:5" ht="16" x14ac:dyDescent="0.2">
      <c r="B28" s="22"/>
      <c r="C28" s="22"/>
      <c r="D28" s="23"/>
      <c r="E28" s="23"/>
    </row>
    <row r="29" spans="2:5" ht="16" x14ac:dyDescent="0.2">
      <c r="B29" s="22"/>
      <c r="C29" s="22"/>
      <c r="D29" s="22"/>
      <c r="E29" s="22"/>
    </row>
    <row r="30" spans="2:5" ht="16" x14ac:dyDescent="0.2">
      <c r="B30" s="22"/>
      <c r="C30" s="22"/>
      <c r="D30" s="22"/>
      <c r="E30" s="22"/>
    </row>
    <row r="31" spans="2:5" ht="16" x14ac:dyDescent="0.2">
      <c r="B31" s="22"/>
      <c r="C31" s="22"/>
      <c r="D31" s="26"/>
      <c r="E31" s="26"/>
    </row>
  </sheetData>
  <customSheetViews>
    <customSheetView guid="{7EF8B8AA-3585-4DC2-9BF0-9213631FB136}">
      <pageMargins left="0.7" right="0.7" top="0.75" bottom="0.75" header="0.3" footer="0.3"/>
      <pageSetup orientation="portrait" verticalDpi="0" r:id="rId1"/>
    </customSheetView>
    <customSheetView guid="{7CA94911-1B1B-42CA-A351-41FD5691BB69}">
      <selection activeCell="E12" sqref="E12"/>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5361" r:id="rId6">
          <objectPr defaultSize="0" r:id="rId7">
            <anchor moveWithCells="1">
              <from>
                <xdr:col>6</xdr:col>
                <xdr:colOff>12700</xdr:colOff>
                <xdr:row>3</xdr:row>
                <xdr:rowOff>177800</xdr:rowOff>
              </from>
              <to>
                <xdr:col>15</xdr:col>
                <xdr:colOff>419100</xdr:colOff>
                <xdr:row>7</xdr:row>
                <xdr:rowOff>38100</xdr:rowOff>
              </to>
            </anchor>
          </objectPr>
        </oleObject>
      </mc:Choice>
      <mc:Fallback>
        <oleObject progId="Word.Document.12" shapeId="1536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B3:G32"/>
  <sheetViews>
    <sheetView workbookViewId="0">
      <selection activeCell="D11" sqref="D11"/>
    </sheetView>
  </sheetViews>
  <sheetFormatPr baseColWidth="10" defaultColWidth="8.83203125" defaultRowHeight="15" x14ac:dyDescent="0.2"/>
  <cols>
    <col min="2" max="2" width="40.6640625" customWidth="1"/>
    <col min="4" max="4" width="40.6640625" customWidth="1"/>
    <col min="6" max="6" width="40.6640625" customWidth="1"/>
  </cols>
  <sheetData>
    <row r="3" spans="2:7" ht="16" x14ac:dyDescent="0.2">
      <c r="B3" s="224" t="s">
        <v>62</v>
      </c>
      <c r="C3" s="224"/>
      <c r="D3" s="224" t="s">
        <v>63</v>
      </c>
      <c r="E3" s="224"/>
      <c r="F3" s="224" t="s">
        <v>65</v>
      </c>
      <c r="G3" s="224"/>
    </row>
    <row r="4" spans="2:7" ht="16" thickBot="1" x14ac:dyDescent="0.25">
      <c r="B4" s="122"/>
      <c r="C4" s="122" t="s">
        <v>64</v>
      </c>
      <c r="D4" s="122"/>
      <c r="E4" s="122" t="s">
        <v>64</v>
      </c>
      <c r="F4" s="122"/>
      <c r="G4" s="122" t="s">
        <v>64</v>
      </c>
    </row>
    <row r="5" spans="2:7" ht="16" thickTop="1" x14ac:dyDescent="0.2">
      <c r="B5" t="s">
        <v>18</v>
      </c>
      <c r="C5">
        <v>101</v>
      </c>
      <c r="D5" t="s">
        <v>19</v>
      </c>
      <c r="E5">
        <v>201</v>
      </c>
      <c r="F5" t="s">
        <v>21</v>
      </c>
      <c r="G5">
        <v>301</v>
      </c>
    </row>
    <row r="6" spans="2:7" x14ac:dyDescent="0.2">
      <c r="B6" t="s">
        <v>70</v>
      </c>
      <c r="C6">
        <v>102</v>
      </c>
      <c r="D6" t="s">
        <v>53</v>
      </c>
      <c r="E6">
        <v>202</v>
      </c>
      <c r="F6" t="s">
        <v>35</v>
      </c>
      <c r="G6">
        <v>302</v>
      </c>
    </row>
    <row r="7" spans="2:7" x14ac:dyDescent="0.2">
      <c r="B7" t="s">
        <v>72</v>
      </c>
      <c r="C7">
        <v>103</v>
      </c>
      <c r="D7" t="s">
        <v>81</v>
      </c>
      <c r="E7">
        <v>203</v>
      </c>
    </row>
    <row r="8" spans="2:7" x14ac:dyDescent="0.2">
      <c r="B8" t="s">
        <v>73</v>
      </c>
      <c r="C8">
        <v>104</v>
      </c>
      <c r="D8" t="s">
        <v>119</v>
      </c>
      <c r="E8">
        <v>204</v>
      </c>
    </row>
    <row r="9" spans="2:7" x14ac:dyDescent="0.2">
      <c r="B9" t="s">
        <v>75</v>
      </c>
      <c r="C9">
        <v>105</v>
      </c>
    </row>
    <row r="10" spans="2:7" x14ac:dyDescent="0.2">
      <c r="B10" t="s">
        <v>77</v>
      </c>
      <c r="C10">
        <v>106</v>
      </c>
    </row>
    <row r="11" spans="2:7" x14ac:dyDescent="0.2">
      <c r="B11" t="s">
        <v>82</v>
      </c>
      <c r="C11">
        <v>107</v>
      </c>
    </row>
    <row r="12" spans="2:7" x14ac:dyDescent="0.2">
      <c r="B12" t="s">
        <v>118</v>
      </c>
      <c r="C12">
        <v>108</v>
      </c>
    </row>
    <row r="13" spans="2:7" ht="16" x14ac:dyDescent="0.2">
      <c r="B13" t="s">
        <v>113</v>
      </c>
      <c r="C13">
        <v>109</v>
      </c>
      <c r="F13" s="224" t="s">
        <v>66</v>
      </c>
      <c r="G13" s="224"/>
    </row>
    <row r="14" spans="2:7" ht="16" thickBot="1" x14ac:dyDescent="0.25">
      <c r="B14" s="225" t="s">
        <v>137</v>
      </c>
      <c r="C14" s="225"/>
      <c r="D14" s="225"/>
      <c r="F14" s="122"/>
      <c r="G14" s="122" t="s">
        <v>64</v>
      </c>
    </row>
    <row r="15" spans="2:7" ht="16" thickTop="1" x14ac:dyDescent="0.2">
      <c r="B15" s="225"/>
      <c r="C15" s="225"/>
      <c r="D15" s="225"/>
      <c r="F15" t="s">
        <v>68</v>
      </c>
      <c r="G15">
        <v>401</v>
      </c>
    </row>
    <row r="16" spans="2:7" x14ac:dyDescent="0.2">
      <c r="B16" s="225"/>
      <c r="C16" s="225"/>
      <c r="D16" s="225"/>
      <c r="F16" t="s">
        <v>69</v>
      </c>
      <c r="G16">
        <v>402</v>
      </c>
    </row>
    <row r="17" spans="2:7" x14ac:dyDescent="0.2">
      <c r="B17" s="225"/>
      <c r="C17" s="225"/>
      <c r="D17" s="225"/>
    </row>
    <row r="18" spans="2:7" x14ac:dyDescent="0.2">
      <c r="B18" s="225"/>
      <c r="C18" s="225"/>
      <c r="D18" s="225"/>
    </row>
    <row r="19" spans="2:7" ht="16" x14ac:dyDescent="0.2">
      <c r="B19" s="225"/>
      <c r="C19" s="225"/>
      <c r="D19" s="225"/>
      <c r="F19" s="224" t="s">
        <v>67</v>
      </c>
      <c r="G19" s="224"/>
    </row>
    <row r="20" spans="2:7" ht="16" thickBot="1" x14ac:dyDescent="0.25">
      <c r="B20" s="225"/>
      <c r="C20" s="225"/>
      <c r="D20" s="225"/>
      <c r="F20" s="122"/>
      <c r="G20" s="122" t="s">
        <v>64</v>
      </c>
    </row>
    <row r="21" spans="2:7" ht="16" thickTop="1" x14ac:dyDescent="0.2">
      <c r="B21" s="225"/>
      <c r="C21" s="225"/>
      <c r="D21" s="225"/>
      <c r="F21" t="s">
        <v>71</v>
      </c>
      <c r="G21">
        <v>501</v>
      </c>
    </row>
    <row r="22" spans="2:7" x14ac:dyDescent="0.2">
      <c r="B22" s="225"/>
      <c r="C22" s="225"/>
      <c r="D22" s="225"/>
      <c r="F22" t="s">
        <v>51</v>
      </c>
      <c r="G22">
        <v>502</v>
      </c>
    </row>
    <row r="23" spans="2:7" x14ac:dyDescent="0.2">
      <c r="F23" t="s">
        <v>74</v>
      </c>
      <c r="G23">
        <v>503</v>
      </c>
    </row>
    <row r="24" spans="2:7" x14ac:dyDescent="0.2">
      <c r="F24" t="s">
        <v>76</v>
      </c>
      <c r="G24">
        <v>504</v>
      </c>
    </row>
    <row r="25" spans="2:7" x14ac:dyDescent="0.2">
      <c r="F25" t="s">
        <v>78</v>
      </c>
      <c r="G25">
        <v>505</v>
      </c>
    </row>
    <row r="26" spans="2:7" x14ac:dyDescent="0.2">
      <c r="F26" t="s">
        <v>79</v>
      </c>
      <c r="G26">
        <v>506</v>
      </c>
    </row>
    <row r="27" spans="2:7" x14ac:dyDescent="0.2">
      <c r="F27" t="s">
        <v>80</v>
      </c>
      <c r="G27">
        <v>507</v>
      </c>
    </row>
    <row r="28" spans="2:7" x14ac:dyDescent="0.2">
      <c r="F28" t="s">
        <v>52</v>
      </c>
      <c r="G28">
        <v>508</v>
      </c>
    </row>
    <row r="29" spans="2:7" x14ac:dyDescent="0.2">
      <c r="F29" t="s">
        <v>120</v>
      </c>
      <c r="G29">
        <v>509</v>
      </c>
    </row>
    <row r="30" spans="2:7" x14ac:dyDescent="0.2">
      <c r="F30" t="s">
        <v>56</v>
      </c>
      <c r="G30">
        <v>510</v>
      </c>
    </row>
    <row r="31" spans="2:7" s="17" customFormat="1" x14ac:dyDescent="0.2">
      <c r="F31" s="221" t="s">
        <v>132</v>
      </c>
      <c r="G31" s="221">
        <v>511</v>
      </c>
    </row>
    <row r="32" spans="2:7" x14ac:dyDescent="0.2">
      <c r="F32" t="s">
        <v>138</v>
      </c>
      <c r="G32">
        <v>512</v>
      </c>
    </row>
  </sheetData>
  <customSheetViews>
    <customSheetView guid="{7EF8B8AA-3585-4DC2-9BF0-9213631FB136}" topLeftCell="A13">
      <selection activeCell="K21" sqref="K21"/>
      <pageMargins left="0.7" right="0.7" top="0.75" bottom="0.75" header="0.3" footer="0.3"/>
      <pageSetup orientation="portrait" verticalDpi="4294967293" r:id="rId1"/>
    </customSheetView>
    <customSheetView guid="{7CA94911-1B1B-42CA-A351-41FD5691BB69}" topLeftCell="A4">
      <selection activeCell="G31" sqref="G31"/>
      <pageMargins left="0.7" right="0.7" top="0.75" bottom="0.75" header="0.3" footer="0.3"/>
      <pageSetup orientation="portrait" verticalDpi="4294967293" r:id="rId2"/>
    </customSheetView>
  </customSheetViews>
  <mergeCells count="6">
    <mergeCell ref="B3:C3"/>
    <mergeCell ref="D3:E3"/>
    <mergeCell ref="F3:G3"/>
    <mergeCell ref="F13:G13"/>
    <mergeCell ref="F19:G19"/>
    <mergeCell ref="B14:D22"/>
  </mergeCells>
  <pageMargins left="0.7" right="0.7" top="0.75" bottom="0.75" header="0.3" footer="0.3"/>
  <pageSetup orientation="portrait" verticalDpi="4294967293"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3" tint="0.59999389629810485"/>
  </sheetPr>
  <dimension ref="B1:W122"/>
  <sheetViews>
    <sheetView tabSelected="1" topLeftCell="A5" workbookViewId="0">
      <selection activeCell="C26" sqref="C26"/>
    </sheetView>
  </sheetViews>
  <sheetFormatPr baseColWidth="10" defaultColWidth="8.83203125" defaultRowHeight="15" x14ac:dyDescent="0.2"/>
  <cols>
    <col min="2" max="2" width="10.1640625" bestFit="1" customWidth="1"/>
    <col min="3" max="3" width="46.1640625" customWidth="1"/>
    <col min="4" max="5" width="12.83203125" bestFit="1" customWidth="1"/>
    <col min="7" max="7" width="9.6640625" customWidth="1"/>
  </cols>
  <sheetData>
    <row r="1" spans="2:23" ht="15.75" customHeight="1" x14ac:dyDescent="0.2">
      <c r="B1" s="226" t="s">
        <v>0</v>
      </c>
      <c r="C1" s="226"/>
      <c r="D1" s="226"/>
      <c r="E1" s="226"/>
    </row>
    <row r="2" spans="2:23" ht="15.75" customHeight="1" x14ac:dyDescent="0.2">
      <c r="B2" s="226" t="s">
        <v>1</v>
      </c>
      <c r="C2" s="226"/>
      <c r="D2" s="226"/>
      <c r="E2" s="226"/>
      <c r="G2" s="197"/>
      <c r="H2" s="189"/>
      <c r="I2" s="188"/>
      <c r="J2" s="188"/>
      <c r="K2" s="188"/>
      <c r="L2" s="188"/>
      <c r="M2" s="188"/>
      <c r="N2" s="188"/>
      <c r="O2" s="188"/>
      <c r="P2" s="188"/>
      <c r="Q2" s="188"/>
      <c r="R2" s="188"/>
      <c r="S2" s="188"/>
      <c r="T2" s="188"/>
      <c r="U2" s="188"/>
      <c r="V2" s="188"/>
      <c r="W2" s="188"/>
    </row>
    <row r="3" spans="2:23" ht="16" x14ac:dyDescent="0.2">
      <c r="B3" s="227">
        <v>41821</v>
      </c>
      <c r="C3" s="226"/>
      <c r="D3" s="226"/>
      <c r="E3" s="226"/>
      <c r="G3" s="209"/>
      <c r="H3" s="210"/>
      <c r="I3" s="191"/>
      <c r="J3" s="191"/>
      <c r="K3" s="191"/>
      <c r="L3" s="191"/>
      <c r="M3" s="191"/>
      <c r="N3" s="191"/>
      <c r="O3" s="191"/>
      <c r="P3" s="191"/>
      <c r="Q3" s="191"/>
      <c r="R3" s="191"/>
      <c r="S3" s="191"/>
      <c r="T3" s="191"/>
      <c r="U3" s="191"/>
      <c r="V3" s="191"/>
      <c r="W3" s="191"/>
    </row>
    <row r="4" spans="2:23" ht="16" x14ac:dyDescent="0.2">
      <c r="B4" s="54"/>
      <c r="C4" s="53"/>
      <c r="D4" s="53"/>
      <c r="E4" s="53"/>
      <c r="G4" s="192"/>
      <c r="H4" s="210"/>
      <c r="I4" s="191"/>
      <c r="J4" s="191"/>
      <c r="K4" s="191"/>
      <c r="L4" s="191"/>
      <c r="M4" s="191"/>
      <c r="N4" s="191"/>
      <c r="O4" s="191"/>
      <c r="P4" s="191"/>
      <c r="Q4" s="191"/>
      <c r="R4" s="191"/>
      <c r="S4" s="191"/>
      <c r="T4" s="191"/>
      <c r="U4" s="191"/>
      <c r="V4" s="191"/>
      <c r="W4" s="191"/>
    </row>
    <row r="5" spans="2:23" ht="17" thickBot="1" x14ac:dyDescent="0.25">
      <c r="B5" s="20" t="s">
        <v>2</v>
      </c>
      <c r="C5" s="21" t="s">
        <v>3</v>
      </c>
      <c r="D5" s="21" t="s">
        <v>4</v>
      </c>
      <c r="E5" s="21" t="s">
        <v>5</v>
      </c>
      <c r="G5" s="209"/>
      <c r="H5" s="18"/>
      <c r="I5" s="191"/>
      <c r="J5" s="191"/>
      <c r="K5" s="191"/>
      <c r="L5" s="191"/>
      <c r="M5" s="191"/>
      <c r="N5" s="191"/>
      <c r="O5" s="191"/>
      <c r="P5" s="191"/>
      <c r="Q5" s="191"/>
      <c r="R5" s="191"/>
      <c r="S5" s="191"/>
      <c r="T5" s="191"/>
      <c r="U5" s="191"/>
      <c r="V5" s="191"/>
      <c r="W5" s="191"/>
    </row>
    <row r="6" spans="2:23" ht="17" thickTop="1" x14ac:dyDescent="0.2">
      <c r="B6" s="123">
        <v>42186</v>
      </c>
      <c r="C6" s="9" t="s">
        <v>18</v>
      </c>
      <c r="D6" s="5">
        <v>15000</v>
      </c>
      <c r="E6" s="5"/>
      <c r="G6" s="211"/>
      <c r="H6" s="18"/>
      <c r="I6" s="212"/>
      <c r="J6" s="212"/>
      <c r="K6" s="212"/>
      <c r="L6" s="212"/>
      <c r="M6" s="212"/>
      <c r="N6" s="212"/>
      <c r="O6" s="212"/>
      <c r="P6" s="212"/>
      <c r="Q6" s="212"/>
      <c r="R6" s="191"/>
      <c r="S6" s="191"/>
      <c r="T6" s="191"/>
      <c r="U6" s="191"/>
      <c r="V6" s="191"/>
      <c r="W6" s="191"/>
    </row>
    <row r="7" spans="2:23" ht="16" x14ac:dyDescent="0.2">
      <c r="B7" s="123"/>
      <c r="C7" s="22" t="s">
        <v>129</v>
      </c>
      <c r="D7" s="113"/>
      <c r="E7" s="113">
        <v>15000</v>
      </c>
      <c r="G7" s="211"/>
      <c r="H7" s="18"/>
      <c r="I7" s="212"/>
      <c r="J7" s="212"/>
      <c r="K7" s="212"/>
      <c r="L7" s="212"/>
      <c r="M7" s="212"/>
      <c r="N7" s="212"/>
      <c r="O7" s="212"/>
      <c r="P7" s="212"/>
      <c r="Q7" s="191"/>
      <c r="R7" s="212"/>
      <c r="S7" s="191"/>
      <c r="T7" s="191"/>
      <c r="U7" s="191"/>
      <c r="V7" s="191"/>
      <c r="W7" s="191"/>
    </row>
    <row r="8" spans="2:23" ht="16" x14ac:dyDescent="0.2">
      <c r="B8" s="123"/>
      <c r="C8" s="22" t="s">
        <v>130</v>
      </c>
      <c r="D8" s="113"/>
      <c r="E8" s="113"/>
      <c r="G8" s="213"/>
      <c r="H8" s="18"/>
      <c r="I8" s="191"/>
      <c r="J8" s="191"/>
      <c r="K8" s="191"/>
      <c r="L8" s="191"/>
      <c r="M8" s="191"/>
      <c r="N8" s="191"/>
      <c r="O8" s="191"/>
      <c r="P8" s="191"/>
      <c r="Q8" s="191"/>
      <c r="R8" s="191"/>
      <c r="S8" s="191"/>
      <c r="T8" s="191"/>
      <c r="U8" s="191"/>
      <c r="V8" s="191"/>
      <c r="W8" s="191"/>
    </row>
    <row r="9" spans="2:23" ht="16" x14ac:dyDescent="0.2">
      <c r="B9" s="123">
        <v>42917</v>
      </c>
      <c r="C9" s="22" t="s">
        <v>70</v>
      </c>
      <c r="D9" s="113">
        <v>8500</v>
      </c>
      <c r="E9" s="113"/>
      <c r="G9" s="213"/>
      <c r="H9" s="18"/>
      <c r="I9" s="191"/>
      <c r="J9" s="191"/>
      <c r="K9" s="191"/>
      <c r="L9" s="191"/>
      <c r="M9" s="191"/>
      <c r="N9" s="191"/>
      <c r="O9" s="191"/>
      <c r="P9" s="191"/>
      <c r="Q9" s="191"/>
      <c r="R9" s="191"/>
      <c r="S9" s="191"/>
      <c r="T9" s="191"/>
      <c r="U9" s="191"/>
      <c r="V9" s="191"/>
      <c r="W9" s="191"/>
    </row>
    <row r="10" spans="2:23" ht="16" x14ac:dyDescent="0.2">
      <c r="B10" s="123"/>
      <c r="C10" s="259" t="s">
        <v>140</v>
      </c>
      <c r="D10" s="113"/>
      <c r="E10" s="113">
        <v>8500</v>
      </c>
      <c r="G10" s="213"/>
      <c r="H10" s="18"/>
      <c r="I10" s="191"/>
      <c r="J10" s="191"/>
      <c r="K10" s="191"/>
      <c r="L10" s="191"/>
      <c r="M10" s="191"/>
      <c r="N10" s="191"/>
      <c r="O10" s="191"/>
      <c r="P10" s="191"/>
      <c r="Q10" s="191"/>
      <c r="R10" s="191"/>
      <c r="S10" s="191"/>
      <c r="T10" s="191"/>
      <c r="U10" s="191"/>
      <c r="V10" s="191"/>
      <c r="W10" s="191"/>
    </row>
    <row r="11" spans="2:23" ht="16" x14ac:dyDescent="0.2">
      <c r="B11" s="123"/>
      <c r="C11" s="260" t="s">
        <v>143</v>
      </c>
      <c r="D11" s="113"/>
      <c r="E11" s="113"/>
      <c r="G11" s="213"/>
      <c r="H11" s="18"/>
      <c r="I11" s="191"/>
      <c r="J11" s="191"/>
      <c r="K11" s="191"/>
      <c r="L11" s="191"/>
      <c r="M11" s="191"/>
      <c r="N11" s="191"/>
      <c r="O11" s="191"/>
      <c r="P11" s="191"/>
      <c r="Q11" s="191"/>
      <c r="R11" s="191"/>
      <c r="S11" s="191"/>
      <c r="T11" s="191"/>
      <c r="U11" s="191"/>
      <c r="V11" s="191"/>
      <c r="W11" s="191"/>
    </row>
    <row r="12" spans="2:23" ht="16" x14ac:dyDescent="0.2">
      <c r="B12" s="123">
        <v>42919</v>
      </c>
      <c r="C12" s="22" t="s">
        <v>18</v>
      </c>
      <c r="D12" s="113">
        <v>10000</v>
      </c>
      <c r="E12" s="113"/>
      <c r="G12" s="213"/>
      <c r="H12" s="18"/>
      <c r="I12" s="191"/>
      <c r="J12" s="191"/>
      <c r="K12" s="191"/>
      <c r="L12" s="191"/>
      <c r="M12" s="191"/>
      <c r="N12" s="191"/>
      <c r="O12" s="191"/>
      <c r="P12" s="191"/>
      <c r="Q12" s="191"/>
      <c r="R12" s="191"/>
      <c r="S12" s="191"/>
      <c r="T12" s="191"/>
      <c r="U12" s="191"/>
      <c r="V12" s="191"/>
      <c r="W12" s="191"/>
    </row>
    <row r="13" spans="2:23" ht="16" x14ac:dyDescent="0.2">
      <c r="B13" s="123"/>
      <c r="C13" s="261"/>
      <c r="D13" s="113"/>
      <c r="E13" s="113">
        <v>9400</v>
      </c>
      <c r="G13" s="213"/>
      <c r="H13" s="18"/>
      <c r="I13" s="191"/>
      <c r="J13" s="191"/>
      <c r="K13" s="191"/>
      <c r="L13" s="191"/>
      <c r="M13" s="191"/>
      <c r="N13" s="191"/>
      <c r="O13" s="191"/>
      <c r="P13" s="191"/>
      <c r="Q13" s="191"/>
      <c r="R13" s="191"/>
      <c r="S13" s="191"/>
      <c r="T13" s="191"/>
      <c r="U13" s="191"/>
      <c r="V13" s="191"/>
      <c r="W13" s="191"/>
    </row>
    <row r="14" spans="2:23" s="17" customFormat="1" ht="16" x14ac:dyDescent="0.2">
      <c r="B14" s="123"/>
      <c r="C14" s="259" t="s">
        <v>142</v>
      </c>
      <c r="D14" s="113"/>
      <c r="E14" s="113">
        <v>600</v>
      </c>
      <c r="G14" s="213"/>
      <c r="H14" s="18"/>
      <c r="I14" s="191"/>
      <c r="J14" s="191"/>
      <c r="K14" s="191"/>
      <c r="L14" s="191"/>
      <c r="M14" s="191"/>
      <c r="N14" s="191"/>
      <c r="O14" s="191"/>
      <c r="P14" s="191"/>
      <c r="Q14" s="191"/>
      <c r="R14" s="191"/>
      <c r="S14" s="191"/>
      <c r="T14" s="191"/>
      <c r="U14" s="191"/>
      <c r="V14" s="191"/>
      <c r="W14" s="191"/>
    </row>
    <row r="15" spans="2:23" ht="16" x14ac:dyDescent="0.2">
      <c r="B15" s="123">
        <v>42923</v>
      </c>
      <c r="C15" s="22" t="s">
        <v>141</v>
      </c>
      <c r="D15" s="113">
        <v>1500</v>
      </c>
      <c r="E15" s="113"/>
      <c r="G15" s="213"/>
      <c r="H15" s="18"/>
      <c r="I15" s="191"/>
      <c r="J15" s="191"/>
      <c r="K15" s="191"/>
      <c r="L15" s="191"/>
      <c r="M15" s="191"/>
      <c r="N15" s="191"/>
      <c r="O15" s="191"/>
      <c r="P15" s="191"/>
      <c r="Q15" s="191"/>
      <c r="R15" s="191"/>
      <c r="S15" s="191"/>
      <c r="T15" s="191"/>
      <c r="U15" s="191"/>
      <c r="V15" s="191"/>
      <c r="W15" s="191"/>
    </row>
    <row r="16" spans="2:23" ht="16" x14ac:dyDescent="0.2">
      <c r="B16" s="123"/>
      <c r="C16" s="259" t="s">
        <v>18</v>
      </c>
      <c r="D16" s="113"/>
      <c r="E16" s="113">
        <v>1500</v>
      </c>
      <c r="G16" s="213"/>
      <c r="H16" s="18"/>
      <c r="I16" s="191"/>
      <c r="J16" s="191"/>
      <c r="K16" s="191"/>
      <c r="L16" s="191"/>
      <c r="M16" s="191"/>
      <c r="N16" s="191"/>
      <c r="O16" s="191"/>
      <c r="P16" s="191"/>
      <c r="Q16" s="191"/>
      <c r="R16" s="191"/>
      <c r="S16" s="191"/>
      <c r="T16" s="191"/>
      <c r="U16" s="191"/>
      <c r="V16" s="191"/>
      <c r="W16" s="191"/>
    </row>
    <row r="17" spans="2:23" s="17" customFormat="1" ht="16" x14ac:dyDescent="0.2">
      <c r="B17" s="123">
        <v>42926</v>
      </c>
      <c r="C17" s="260" t="s">
        <v>18</v>
      </c>
      <c r="D17" s="113"/>
      <c r="E17" s="113">
        <v>375</v>
      </c>
      <c r="G17" s="213"/>
      <c r="H17" s="18"/>
      <c r="I17" s="191"/>
      <c r="J17" s="191"/>
      <c r="K17" s="191"/>
      <c r="L17" s="191"/>
      <c r="M17" s="191"/>
      <c r="N17" s="191"/>
      <c r="O17" s="191"/>
      <c r="P17" s="191"/>
      <c r="Q17" s="191"/>
      <c r="R17" s="191"/>
      <c r="S17" s="191"/>
      <c r="T17" s="191"/>
      <c r="U17" s="191"/>
      <c r="V17" s="191"/>
      <c r="W17" s="191"/>
    </row>
    <row r="18" spans="2:23" s="17" customFormat="1" ht="16" x14ac:dyDescent="0.2">
      <c r="B18" s="123"/>
      <c r="C18" s="259" t="s">
        <v>145</v>
      </c>
      <c r="D18" s="113">
        <v>375</v>
      </c>
      <c r="E18" s="113"/>
      <c r="G18" s="213"/>
      <c r="H18" s="18"/>
      <c r="I18" s="191"/>
      <c r="J18" s="191"/>
      <c r="K18" s="191"/>
      <c r="L18" s="191"/>
      <c r="M18" s="191"/>
      <c r="N18" s="191"/>
      <c r="O18" s="191"/>
      <c r="P18" s="191"/>
      <c r="Q18" s="191"/>
      <c r="R18" s="191"/>
      <c r="S18" s="191"/>
      <c r="T18" s="191"/>
      <c r="U18" s="191"/>
      <c r="V18" s="191"/>
      <c r="W18" s="191"/>
    </row>
    <row r="19" spans="2:23" ht="16" x14ac:dyDescent="0.2">
      <c r="B19" s="123">
        <v>42927</v>
      </c>
      <c r="C19" s="22" t="s">
        <v>144</v>
      </c>
      <c r="D19" s="113">
        <v>250</v>
      </c>
      <c r="E19" s="113"/>
      <c r="G19" s="213"/>
      <c r="H19" s="18"/>
      <c r="I19" s="191"/>
      <c r="J19" s="191"/>
      <c r="K19" s="191"/>
      <c r="L19" s="191"/>
      <c r="M19" s="191"/>
      <c r="N19" s="191"/>
      <c r="O19" s="191"/>
      <c r="P19" s="191"/>
      <c r="Q19" s="191"/>
      <c r="R19" s="191"/>
      <c r="S19" s="191"/>
      <c r="T19" s="191"/>
      <c r="U19" s="191"/>
      <c r="V19" s="191"/>
      <c r="W19" s="191"/>
    </row>
    <row r="20" spans="2:23" ht="16" x14ac:dyDescent="0.2">
      <c r="B20" s="123"/>
      <c r="C20" s="262" t="s">
        <v>18</v>
      </c>
      <c r="D20" s="113"/>
      <c r="E20" s="113">
        <v>250</v>
      </c>
      <c r="G20" s="213"/>
      <c r="H20" s="18"/>
      <c r="I20" s="191"/>
      <c r="J20" s="191"/>
      <c r="K20" s="191"/>
      <c r="L20" s="191"/>
      <c r="M20" s="191"/>
      <c r="N20" s="191"/>
      <c r="O20" s="191"/>
      <c r="P20" s="191"/>
      <c r="Q20" s="191"/>
      <c r="R20" s="191"/>
      <c r="S20" s="191"/>
      <c r="T20" s="191"/>
      <c r="U20" s="191"/>
      <c r="V20" s="191"/>
      <c r="W20" s="191"/>
    </row>
    <row r="21" spans="2:23" ht="16" x14ac:dyDescent="0.2">
      <c r="B21" s="123">
        <v>42929</v>
      </c>
      <c r="C21" s="22" t="s">
        <v>144</v>
      </c>
      <c r="D21" s="113">
        <v>5000</v>
      </c>
      <c r="E21" s="113"/>
      <c r="G21" s="213"/>
      <c r="H21" s="18"/>
      <c r="I21" s="191"/>
      <c r="J21" s="191"/>
      <c r="K21" s="191"/>
      <c r="L21" s="191"/>
      <c r="M21" s="191"/>
      <c r="N21" s="191"/>
      <c r="O21" s="191"/>
      <c r="P21" s="191"/>
      <c r="Q21" s="191"/>
      <c r="R21" s="191"/>
      <c r="S21" s="191"/>
      <c r="T21" s="191"/>
      <c r="U21" s="191"/>
      <c r="V21" s="191"/>
      <c r="W21" s="191"/>
    </row>
    <row r="22" spans="2:23" ht="16" x14ac:dyDescent="0.2">
      <c r="B22" s="123"/>
      <c r="C22" s="259" t="s">
        <v>18</v>
      </c>
      <c r="D22" s="113"/>
      <c r="E22" s="113">
        <v>5000</v>
      </c>
      <c r="G22" s="213"/>
      <c r="H22" s="18"/>
      <c r="I22" s="191"/>
      <c r="J22" s="191"/>
      <c r="K22" s="191"/>
      <c r="L22" s="191"/>
      <c r="M22" s="191"/>
      <c r="N22" s="191"/>
      <c r="O22" s="191"/>
      <c r="P22" s="191"/>
      <c r="Q22" s="191"/>
      <c r="R22" s="191"/>
      <c r="S22" s="191"/>
      <c r="T22" s="191"/>
      <c r="U22" s="191"/>
      <c r="V22" s="191"/>
      <c r="W22" s="191"/>
    </row>
    <row r="23" spans="2:23" ht="16" x14ac:dyDescent="0.2">
      <c r="B23" s="123"/>
      <c r="C23" s="22" t="s">
        <v>130</v>
      </c>
      <c r="D23" s="113"/>
      <c r="E23" s="113"/>
      <c r="G23" s="191"/>
      <c r="H23" s="18"/>
      <c r="I23" s="191"/>
      <c r="J23" s="191"/>
      <c r="K23" s="191"/>
      <c r="L23" s="191"/>
      <c r="M23" s="191"/>
      <c r="N23" s="191"/>
      <c r="O23" s="191"/>
      <c r="P23" s="191"/>
      <c r="Q23" s="191"/>
      <c r="R23" s="191"/>
      <c r="S23" s="191"/>
      <c r="T23" s="191"/>
      <c r="U23" s="191"/>
      <c r="V23" s="191"/>
      <c r="W23" s="191"/>
    </row>
    <row r="24" spans="2:23" ht="16" x14ac:dyDescent="0.2">
      <c r="B24" s="123">
        <v>196</v>
      </c>
      <c r="C24" s="22" t="s">
        <v>139</v>
      </c>
      <c r="D24" s="113">
        <v>300</v>
      </c>
      <c r="E24" s="113"/>
      <c r="G24" s="191"/>
      <c r="H24" s="191"/>
      <c r="I24" s="191"/>
      <c r="J24" s="191"/>
      <c r="K24" s="191"/>
      <c r="L24" s="191"/>
      <c r="M24" s="191"/>
      <c r="N24" s="191"/>
      <c r="O24" s="191"/>
      <c r="P24" s="191"/>
      <c r="Q24" s="191"/>
      <c r="R24" s="191"/>
      <c r="S24" s="191"/>
      <c r="T24" s="191"/>
      <c r="U24" s="191"/>
      <c r="V24" s="191"/>
      <c r="W24" s="191"/>
    </row>
    <row r="25" spans="2:23" ht="16" x14ac:dyDescent="0.2">
      <c r="B25" s="123"/>
      <c r="C25" s="259" t="s">
        <v>18</v>
      </c>
      <c r="D25" s="113"/>
      <c r="E25" s="113">
        <v>300</v>
      </c>
      <c r="G25" s="188"/>
      <c r="H25" s="188"/>
      <c r="I25" s="188"/>
      <c r="J25" s="188"/>
      <c r="K25" s="188"/>
      <c r="L25" s="188"/>
      <c r="M25" s="188"/>
      <c r="N25" s="188"/>
      <c r="O25" s="188"/>
      <c r="P25" s="188"/>
      <c r="Q25" s="188"/>
      <c r="R25" s="188"/>
      <c r="S25" s="188"/>
      <c r="T25" s="188"/>
      <c r="U25" s="188"/>
      <c r="V25" s="188"/>
      <c r="W25" s="188"/>
    </row>
    <row r="26" spans="2:23" ht="16" x14ac:dyDescent="0.2">
      <c r="B26" s="123"/>
      <c r="C26" s="22"/>
      <c r="D26" s="113"/>
      <c r="E26" s="113"/>
      <c r="G26" s="188"/>
      <c r="H26" s="188"/>
      <c r="I26" s="188"/>
      <c r="J26" s="188"/>
      <c r="K26" s="188"/>
      <c r="L26" s="188"/>
      <c r="M26" s="188"/>
      <c r="N26" s="188"/>
      <c r="O26" s="188"/>
      <c r="P26" s="188"/>
      <c r="Q26" s="188"/>
      <c r="R26" s="188"/>
      <c r="S26" s="188"/>
      <c r="T26" s="188"/>
      <c r="U26" s="188"/>
      <c r="V26" s="188"/>
      <c r="W26" s="188"/>
    </row>
    <row r="27" spans="2:23" ht="16" x14ac:dyDescent="0.2">
      <c r="B27" s="123"/>
      <c r="C27" s="22"/>
      <c r="D27" s="113"/>
      <c r="E27" s="113"/>
      <c r="G27" s="188"/>
      <c r="H27" s="188"/>
      <c r="I27" s="188"/>
      <c r="J27" s="188"/>
      <c r="K27" s="188"/>
      <c r="L27" s="188"/>
      <c r="M27" s="188"/>
      <c r="N27" s="188"/>
      <c r="O27" s="188"/>
      <c r="P27" s="188"/>
      <c r="Q27" s="188"/>
      <c r="R27" s="188"/>
      <c r="S27" s="188"/>
      <c r="T27" s="188"/>
      <c r="U27" s="188"/>
      <c r="V27" s="188"/>
      <c r="W27" s="188"/>
    </row>
    <row r="28" spans="2:23" ht="16" x14ac:dyDescent="0.2">
      <c r="B28" s="123"/>
      <c r="C28" s="22"/>
      <c r="D28" s="113"/>
      <c r="E28" s="113"/>
      <c r="G28" s="188"/>
      <c r="H28" s="188"/>
      <c r="I28" s="188"/>
      <c r="J28" s="188"/>
      <c r="K28" s="188"/>
      <c r="L28" s="188"/>
      <c r="M28" s="188"/>
      <c r="N28" s="188"/>
      <c r="O28" s="188"/>
      <c r="P28" s="188"/>
      <c r="Q28" s="188"/>
      <c r="R28" s="188"/>
      <c r="S28" s="188"/>
      <c r="T28" s="188"/>
      <c r="U28" s="188"/>
      <c r="V28" s="188"/>
      <c r="W28" s="188"/>
    </row>
    <row r="29" spans="2:23" ht="16" x14ac:dyDescent="0.2">
      <c r="B29" s="123"/>
      <c r="C29" s="22"/>
      <c r="D29" s="113"/>
      <c r="E29" s="113"/>
      <c r="G29" s="188"/>
      <c r="H29" s="188"/>
      <c r="I29" s="188"/>
      <c r="J29" s="188"/>
      <c r="K29" s="188"/>
      <c r="L29" s="188"/>
      <c r="M29" s="188"/>
      <c r="N29" s="188"/>
      <c r="O29" s="188"/>
      <c r="P29" s="188"/>
      <c r="Q29" s="188"/>
      <c r="R29" s="188"/>
      <c r="S29" s="188"/>
      <c r="T29" s="188"/>
      <c r="U29" s="188"/>
      <c r="V29" s="188"/>
      <c r="W29" s="188"/>
    </row>
    <row r="30" spans="2:23" ht="16" x14ac:dyDescent="0.2">
      <c r="B30" s="123"/>
      <c r="C30" s="22"/>
      <c r="D30" s="113"/>
      <c r="E30" s="113"/>
      <c r="G30" s="188"/>
      <c r="H30" s="188"/>
      <c r="I30" s="188"/>
      <c r="J30" s="188"/>
      <c r="K30" s="188"/>
      <c r="L30" s="188"/>
      <c r="M30" s="188"/>
      <c r="N30" s="188"/>
      <c r="O30" s="188"/>
      <c r="P30" s="188"/>
      <c r="Q30" s="188"/>
      <c r="R30" s="188"/>
      <c r="S30" s="188"/>
      <c r="T30" s="188"/>
      <c r="U30" s="188"/>
      <c r="V30" s="188"/>
      <c r="W30" s="188"/>
    </row>
    <row r="31" spans="2:23" ht="16" x14ac:dyDescent="0.2">
      <c r="B31" s="123"/>
      <c r="C31" s="22"/>
      <c r="D31" s="113"/>
      <c r="E31" s="113"/>
      <c r="G31" s="188"/>
      <c r="H31" s="188"/>
      <c r="I31" s="188"/>
      <c r="J31" s="188"/>
      <c r="K31" s="188"/>
      <c r="L31" s="188"/>
      <c r="M31" s="188"/>
      <c r="N31" s="188"/>
      <c r="O31" s="188"/>
      <c r="P31" s="188"/>
      <c r="Q31" s="188"/>
      <c r="R31" s="188"/>
      <c r="S31" s="188"/>
      <c r="T31" s="188"/>
      <c r="U31" s="188"/>
      <c r="V31" s="188"/>
      <c r="W31" s="188"/>
    </row>
    <row r="32" spans="2:23" ht="16" x14ac:dyDescent="0.2">
      <c r="B32" s="123"/>
      <c r="C32" s="22"/>
      <c r="D32" s="113"/>
      <c r="E32" s="113"/>
      <c r="G32" s="188"/>
      <c r="H32" s="188"/>
      <c r="I32" s="188"/>
      <c r="J32" s="188"/>
      <c r="K32" s="188"/>
      <c r="L32" s="188"/>
      <c r="M32" s="188"/>
      <c r="N32" s="188"/>
      <c r="O32" s="188"/>
      <c r="P32" s="188"/>
      <c r="Q32" s="188"/>
      <c r="R32" s="188"/>
      <c r="S32" s="188"/>
      <c r="T32" s="188"/>
      <c r="U32" s="188"/>
      <c r="V32" s="188"/>
      <c r="W32" s="188"/>
    </row>
    <row r="33" spans="2:23" ht="16" x14ac:dyDescent="0.2">
      <c r="B33" s="123"/>
      <c r="C33" s="22"/>
      <c r="D33" s="113"/>
      <c r="E33" s="113"/>
      <c r="G33" s="188"/>
      <c r="H33" s="188"/>
      <c r="I33" s="188"/>
      <c r="J33" s="188"/>
      <c r="K33" s="188"/>
      <c r="L33" s="188"/>
      <c r="M33" s="188"/>
      <c r="N33" s="188"/>
      <c r="O33" s="188"/>
      <c r="P33" s="188"/>
      <c r="Q33" s="188"/>
      <c r="R33" s="188"/>
      <c r="S33" s="188"/>
      <c r="T33" s="188"/>
      <c r="U33" s="188"/>
      <c r="V33" s="188"/>
      <c r="W33" s="188"/>
    </row>
    <row r="34" spans="2:23" ht="16" x14ac:dyDescent="0.2">
      <c r="B34" s="123"/>
      <c r="C34" s="22"/>
      <c r="D34" s="113"/>
      <c r="E34" s="113"/>
      <c r="G34" s="188"/>
      <c r="H34" s="188"/>
      <c r="I34" s="188"/>
      <c r="J34" s="188"/>
      <c r="K34" s="188"/>
      <c r="L34" s="188"/>
      <c r="M34" s="188"/>
      <c r="N34" s="188"/>
      <c r="O34" s="188"/>
      <c r="P34" s="188"/>
      <c r="Q34" s="188"/>
      <c r="R34" s="188"/>
      <c r="S34" s="188"/>
      <c r="T34" s="188"/>
      <c r="U34" s="188"/>
      <c r="V34" s="188"/>
      <c r="W34" s="188"/>
    </row>
    <row r="35" spans="2:23" ht="16" x14ac:dyDescent="0.2">
      <c r="B35" s="123"/>
      <c r="C35" s="22"/>
      <c r="D35" s="113"/>
      <c r="E35" s="113"/>
      <c r="G35" s="188"/>
      <c r="H35" s="188"/>
      <c r="I35" s="188"/>
      <c r="J35" s="188"/>
      <c r="K35" s="188"/>
      <c r="L35" s="188"/>
      <c r="M35" s="188"/>
      <c r="N35" s="188"/>
      <c r="O35" s="188"/>
      <c r="P35" s="188"/>
      <c r="Q35" s="188"/>
      <c r="R35" s="188"/>
      <c r="S35" s="188"/>
      <c r="T35" s="188"/>
      <c r="U35" s="188"/>
      <c r="V35" s="188"/>
      <c r="W35" s="188"/>
    </row>
    <row r="36" spans="2:23" ht="16" x14ac:dyDescent="0.2">
      <c r="B36" s="123"/>
      <c r="C36" s="22"/>
      <c r="D36" s="113"/>
      <c r="E36" s="113"/>
      <c r="G36" s="188"/>
      <c r="H36" s="188"/>
      <c r="I36" s="188"/>
      <c r="J36" s="188"/>
      <c r="K36" s="188"/>
      <c r="L36" s="188"/>
      <c r="M36" s="188"/>
      <c r="N36" s="188"/>
      <c r="O36" s="188"/>
      <c r="P36" s="188"/>
      <c r="Q36" s="188"/>
      <c r="R36" s="188"/>
      <c r="S36" s="188"/>
      <c r="T36" s="188"/>
      <c r="U36" s="188"/>
      <c r="V36" s="188"/>
      <c r="W36" s="188"/>
    </row>
    <row r="37" spans="2:23" ht="16" x14ac:dyDescent="0.2">
      <c r="B37" s="123"/>
      <c r="C37" s="22"/>
      <c r="D37" s="113"/>
      <c r="E37" s="113"/>
      <c r="G37" s="188"/>
      <c r="H37" s="188"/>
      <c r="I37" s="188"/>
      <c r="J37" s="188"/>
      <c r="K37" s="188"/>
      <c r="L37" s="188"/>
      <c r="M37" s="188"/>
      <c r="N37" s="188"/>
      <c r="O37" s="188"/>
      <c r="P37" s="188"/>
      <c r="Q37" s="188"/>
      <c r="R37" s="188"/>
      <c r="S37" s="188"/>
      <c r="T37" s="188"/>
      <c r="U37" s="188"/>
      <c r="V37" s="188"/>
      <c r="W37" s="188"/>
    </row>
    <row r="38" spans="2:23" ht="16" x14ac:dyDescent="0.2">
      <c r="B38" s="123"/>
      <c r="C38" s="22"/>
      <c r="D38" s="113"/>
      <c r="E38" s="113"/>
      <c r="G38" s="188"/>
      <c r="H38" s="188"/>
      <c r="I38" s="188"/>
      <c r="J38" s="188"/>
      <c r="K38" s="188"/>
      <c r="L38" s="188"/>
      <c r="M38" s="188"/>
      <c r="N38" s="188"/>
      <c r="O38" s="188"/>
      <c r="P38" s="188"/>
      <c r="Q38" s="188"/>
      <c r="R38" s="188"/>
      <c r="S38" s="188"/>
      <c r="T38" s="188"/>
      <c r="U38" s="188"/>
      <c r="V38" s="188"/>
      <c r="W38" s="188"/>
    </row>
    <row r="39" spans="2:23" ht="16" x14ac:dyDescent="0.2">
      <c r="B39" s="123"/>
      <c r="C39" s="22"/>
      <c r="D39" s="113"/>
      <c r="E39" s="113"/>
      <c r="G39" s="188"/>
      <c r="H39" s="188"/>
      <c r="I39" s="188"/>
      <c r="J39" s="188"/>
      <c r="K39" s="188"/>
      <c r="L39" s="188"/>
      <c r="M39" s="188"/>
      <c r="N39" s="188"/>
      <c r="O39" s="188"/>
      <c r="P39" s="188"/>
      <c r="Q39" s="188"/>
      <c r="R39" s="188"/>
      <c r="S39" s="188"/>
      <c r="T39" s="188"/>
      <c r="U39" s="188"/>
      <c r="V39" s="188"/>
      <c r="W39" s="188"/>
    </row>
    <row r="40" spans="2:23" ht="16" x14ac:dyDescent="0.2">
      <c r="B40" s="123"/>
      <c r="C40" s="22"/>
      <c r="D40" s="113"/>
      <c r="E40" s="113"/>
      <c r="G40" s="188"/>
      <c r="H40" s="188"/>
      <c r="I40" s="188"/>
      <c r="J40" s="188"/>
      <c r="K40" s="188"/>
      <c r="L40" s="188"/>
      <c r="M40" s="188"/>
      <c r="N40" s="188"/>
      <c r="O40" s="188"/>
      <c r="P40" s="188"/>
      <c r="Q40" s="188"/>
      <c r="R40" s="188"/>
      <c r="S40" s="188"/>
      <c r="T40" s="188"/>
      <c r="U40" s="188"/>
      <c r="V40" s="188"/>
      <c r="W40" s="188"/>
    </row>
    <row r="41" spans="2:23" ht="16" x14ac:dyDescent="0.2">
      <c r="B41" s="123"/>
      <c r="C41" s="22"/>
      <c r="D41" s="113"/>
      <c r="E41" s="113"/>
      <c r="G41" s="188"/>
      <c r="H41" s="188"/>
      <c r="I41" s="188"/>
      <c r="J41" s="188"/>
      <c r="K41" s="188"/>
      <c r="L41" s="188"/>
      <c r="M41" s="188"/>
      <c r="N41" s="188"/>
      <c r="O41" s="188"/>
      <c r="P41" s="188"/>
      <c r="Q41" s="188"/>
      <c r="R41" s="188"/>
      <c r="S41" s="188"/>
      <c r="T41" s="188"/>
      <c r="U41" s="188"/>
      <c r="V41" s="188"/>
      <c r="W41" s="188"/>
    </row>
    <row r="42" spans="2:23" ht="16" x14ac:dyDescent="0.2">
      <c r="B42" s="123"/>
      <c r="C42" s="22"/>
      <c r="D42" s="113"/>
      <c r="E42" s="113"/>
      <c r="G42" s="188"/>
      <c r="H42" s="188"/>
      <c r="I42" s="188"/>
      <c r="J42" s="188"/>
      <c r="K42" s="188"/>
      <c r="L42" s="188"/>
      <c r="M42" s="188"/>
      <c r="N42" s="188"/>
      <c r="O42" s="188"/>
      <c r="P42" s="188"/>
      <c r="Q42" s="188"/>
      <c r="R42" s="188"/>
      <c r="S42" s="188"/>
      <c r="T42" s="188"/>
      <c r="U42" s="188"/>
      <c r="V42" s="188"/>
      <c r="W42" s="188"/>
    </row>
    <row r="43" spans="2:23" ht="16" x14ac:dyDescent="0.2">
      <c r="B43" s="123"/>
      <c r="C43" s="22"/>
      <c r="D43" s="113"/>
      <c r="E43" s="113"/>
      <c r="G43" s="188"/>
      <c r="H43" s="188"/>
      <c r="I43" s="188"/>
      <c r="J43" s="188"/>
      <c r="K43" s="188"/>
      <c r="L43" s="188"/>
      <c r="M43" s="188"/>
      <c r="N43" s="188"/>
      <c r="O43" s="188"/>
      <c r="P43" s="188"/>
      <c r="Q43" s="188"/>
      <c r="R43" s="188"/>
      <c r="S43" s="188"/>
      <c r="T43" s="188"/>
      <c r="U43" s="188"/>
      <c r="V43" s="188"/>
      <c r="W43" s="188"/>
    </row>
    <row r="44" spans="2:23" ht="16" x14ac:dyDescent="0.2">
      <c r="B44" s="123"/>
      <c r="C44" s="22"/>
      <c r="D44" s="113"/>
      <c r="E44" s="113"/>
      <c r="G44" s="188"/>
      <c r="H44" s="188"/>
      <c r="I44" s="188"/>
      <c r="J44" s="188"/>
      <c r="K44" s="188"/>
      <c r="L44" s="188"/>
      <c r="M44" s="188"/>
      <c r="N44" s="188"/>
      <c r="O44" s="188"/>
      <c r="P44" s="188"/>
      <c r="Q44" s="188"/>
      <c r="R44" s="188"/>
      <c r="S44" s="188"/>
      <c r="T44" s="188"/>
      <c r="U44" s="188"/>
      <c r="V44" s="188"/>
      <c r="W44" s="188"/>
    </row>
    <row r="45" spans="2:23" ht="16" x14ac:dyDescent="0.2">
      <c r="B45" s="123"/>
      <c r="C45" s="22"/>
      <c r="D45" s="113"/>
      <c r="E45" s="113"/>
      <c r="G45" s="188"/>
      <c r="H45" s="188"/>
      <c r="I45" s="188"/>
      <c r="J45" s="188"/>
      <c r="K45" s="188"/>
      <c r="L45" s="188"/>
      <c r="M45" s="188"/>
      <c r="N45" s="188"/>
      <c r="O45" s="188"/>
      <c r="P45" s="188"/>
      <c r="Q45" s="188"/>
      <c r="R45" s="188"/>
      <c r="S45" s="188"/>
      <c r="T45" s="188"/>
      <c r="U45" s="188"/>
      <c r="V45" s="188"/>
      <c r="W45" s="188"/>
    </row>
    <row r="46" spans="2:23" ht="16" x14ac:dyDescent="0.2">
      <c r="B46" s="123"/>
      <c r="C46" s="22"/>
      <c r="D46" s="113"/>
      <c r="E46" s="113"/>
      <c r="G46" s="188"/>
      <c r="H46" s="188"/>
      <c r="I46" s="188"/>
      <c r="J46" s="188"/>
      <c r="K46" s="188"/>
      <c r="L46" s="188"/>
      <c r="M46" s="188"/>
      <c r="N46" s="188"/>
      <c r="O46" s="188"/>
      <c r="P46" s="188"/>
      <c r="Q46" s="188"/>
      <c r="R46" s="188"/>
      <c r="S46" s="188"/>
      <c r="T46" s="188"/>
      <c r="U46" s="188"/>
      <c r="V46" s="188"/>
      <c r="W46" s="188"/>
    </row>
    <row r="47" spans="2:23" ht="16" x14ac:dyDescent="0.2">
      <c r="B47" s="123"/>
      <c r="C47" s="22"/>
      <c r="D47" s="113"/>
      <c r="E47" s="113"/>
      <c r="G47" s="188"/>
      <c r="H47" s="188"/>
      <c r="I47" s="188"/>
      <c r="J47" s="188"/>
      <c r="K47" s="188"/>
      <c r="L47" s="188"/>
      <c r="M47" s="188"/>
      <c r="N47" s="188"/>
      <c r="O47" s="188"/>
      <c r="P47" s="188"/>
      <c r="Q47" s="188"/>
      <c r="R47" s="188"/>
      <c r="S47" s="188"/>
      <c r="T47" s="188"/>
      <c r="U47" s="188"/>
      <c r="V47" s="188"/>
      <c r="W47" s="188"/>
    </row>
    <row r="48" spans="2:23" ht="16" x14ac:dyDescent="0.2">
      <c r="B48" s="123"/>
      <c r="C48" s="22"/>
      <c r="D48" s="113"/>
      <c r="E48" s="113"/>
      <c r="G48" s="188"/>
      <c r="H48" s="188"/>
      <c r="I48" s="188"/>
      <c r="J48" s="188"/>
      <c r="K48" s="188"/>
      <c r="L48" s="188"/>
      <c r="M48" s="188"/>
      <c r="N48" s="188"/>
      <c r="O48" s="188"/>
      <c r="P48" s="188"/>
      <c r="Q48" s="188"/>
      <c r="R48" s="188"/>
      <c r="S48" s="188"/>
      <c r="T48" s="188"/>
      <c r="U48" s="188"/>
      <c r="V48" s="188"/>
      <c r="W48" s="188"/>
    </row>
    <row r="49" spans="2:23" ht="16" x14ac:dyDescent="0.2">
      <c r="B49" s="123"/>
      <c r="C49" s="22"/>
      <c r="D49" s="113"/>
      <c r="E49" s="113"/>
      <c r="G49" s="188"/>
      <c r="H49" s="188"/>
      <c r="I49" s="188"/>
      <c r="J49" s="188"/>
      <c r="K49" s="188"/>
      <c r="L49" s="188"/>
      <c r="M49" s="188"/>
      <c r="N49" s="188"/>
      <c r="O49" s="188"/>
      <c r="P49" s="188"/>
      <c r="Q49" s="188"/>
      <c r="R49" s="188"/>
      <c r="S49" s="188"/>
      <c r="T49" s="188"/>
      <c r="U49" s="188"/>
      <c r="V49" s="188"/>
      <c r="W49" s="188"/>
    </row>
    <row r="50" spans="2:23" ht="16" x14ac:dyDescent="0.2">
      <c r="B50" s="123"/>
      <c r="C50" s="22"/>
      <c r="D50" s="113"/>
      <c r="E50" s="113"/>
      <c r="G50" s="188"/>
      <c r="H50" s="188"/>
      <c r="I50" s="188"/>
      <c r="J50" s="188"/>
      <c r="K50" s="188"/>
      <c r="L50" s="188"/>
      <c r="M50" s="188"/>
      <c r="N50" s="188"/>
      <c r="O50" s="188"/>
      <c r="P50" s="188"/>
      <c r="Q50" s="188"/>
      <c r="R50" s="188"/>
      <c r="S50" s="188"/>
      <c r="T50" s="188"/>
      <c r="U50" s="188"/>
      <c r="V50" s="188"/>
      <c r="W50" s="188"/>
    </row>
    <row r="51" spans="2:23" ht="16" x14ac:dyDescent="0.2">
      <c r="B51" s="123"/>
      <c r="C51" s="22"/>
      <c r="D51" s="113"/>
      <c r="E51" s="113"/>
      <c r="G51" s="188"/>
      <c r="H51" s="188"/>
      <c r="I51" s="188"/>
      <c r="J51" s="188"/>
      <c r="K51" s="188"/>
      <c r="L51" s="188"/>
      <c r="M51" s="188"/>
      <c r="N51" s="188"/>
      <c r="O51" s="188"/>
      <c r="P51" s="188"/>
      <c r="Q51" s="188"/>
      <c r="R51" s="188"/>
      <c r="S51" s="188"/>
      <c r="T51" s="188"/>
      <c r="U51" s="188"/>
      <c r="V51" s="188"/>
      <c r="W51" s="188"/>
    </row>
    <row r="52" spans="2:23" ht="16" x14ac:dyDescent="0.2">
      <c r="B52" s="123"/>
      <c r="C52" s="22"/>
      <c r="D52" s="113"/>
      <c r="E52" s="113"/>
      <c r="G52" s="188"/>
      <c r="H52" s="188"/>
      <c r="I52" s="188"/>
      <c r="J52" s="188"/>
      <c r="K52" s="188"/>
      <c r="L52" s="188"/>
      <c r="M52" s="188"/>
      <c r="N52" s="188"/>
      <c r="O52" s="188"/>
      <c r="P52" s="188"/>
      <c r="Q52" s="188"/>
      <c r="R52" s="188"/>
      <c r="S52" s="188"/>
      <c r="T52" s="188"/>
      <c r="U52" s="188"/>
      <c r="V52" s="188"/>
      <c r="W52" s="188"/>
    </row>
    <row r="53" spans="2:23" ht="16" x14ac:dyDescent="0.2">
      <c r="B53" s="123"/>
      <c r="C53" s="22"/>
      <c r="D53" s="113"/>
      <c r="E53" s="113"/>
      <c r="G53" s="188"/>
      <c r="H53" s="188"/>
      <c r="I53" s="188"/>
      <c r="J53" s="188"/>
      <c r="K53" s="188"/>
      <c r="L53" s="188"/>
      <c r="M53" s="188"/>
      <c r="N53" s="188"/>
      <c r="O53" s="188"/>
      <c r="P53" s="188"/>
      <c r="Q53" s="188"/>
      <c r="R53" s="188"/>
      <c r="S53" s="188"/>
      <c r="T53" s="188"/>
      <c r="U53" s="188"/>
      <c r="V53" s="188"/>
      <c r="W53" s="188"/>
    </row>
    <row r="54" spans="2:23" ht="16" x14ac:dyDescent="0.2">
      <c r="B54" s="123"/>
      <c r="C54" s="22"/>
      <c r="D54" s="113"/>
      <c r="E54" s="113"/>
      <c r="G54" s="188"/>
      <c r="H54" s="188"/>
      <c r="I54" s="188"/>
      <c r="J54" s="188"/>
      <c r="K54" s="188"/>
      <c r="L54" s="188"/>
      <c r="M54" s="188"/>
      <c r="N54" s="188"/>
      <c r="O54" s="188"/>
      <c r="P54" s="188"/>
      <c r="Q54" s="188"/>
      <c r="R54" s="188"/>
      <c r="S54" s="188"/>
      <c r="T54" s="188"/>
      <c r="U54" s="188"/>
      <c r="V54" s="188"/>
      <c r="W54" s="188"/>
    </row>
    <row r="55" spans="2:23" ht="16" x14ac:dyDescent="0.2">
      <c r="B55" s="123"/>
      <c r="C55" s="22"/>
      <c r="D55" s="113"/>
      <c r="E55" s="113"/>
      <c r="G55" s="188"/>
      <c r="H55" s="188"/>
      <c r="I55" s="188"/>
      <c r="J55" s="188"/>
      <c r="K55" s="188"/>
      <c r="L55" s="188"/>
      <c r="M55" s="188"/>
      <c r="N55" s="188"/>
      <c r="O55" s="188"/>
      <c r="P55" s="188"/>
      <c r="Q55" s="188"/>
      <c r="R55" s="188"/>
      <c r="S55" s="188"/>
      <c r="T55" s="188"/>
      <c r="U55" s="188"/>
      <c r="V55" s="188"/>
      <c r="W55" s="188"/>
    </row>
    <row r="56" spans="2:23" ht="16" x14ac:dyDescent="0.2">
      <c r="B56" s="123"/>
      <c r="C56" s="22"/>
      <c r="D56" s="113"/>
      <c r="E56" s="113"/>
      <c r="G56" s="188"/>
      <c r="H56" s="188"/>
      <c r="I56" s="188"/>
      <c r="J56" s="188"/>
      <c r="K56" s="188"/>
      <c r="L56" s="188"/>
      <c r="M56" s="188"/>
      <c r="N56" s="188"/>
      <c r="O56" s="188"/>
      <c r="P56" s="188"/>
      <c r="Q56" s="188"/>
      <c r="R56" s="188"/>
      <c r="S56" s="188"/>
      <c r="T56" s="188"/>
      <c r="U56" s="188"/>
      <c r="V56" s="188"/>
      <c r="W56" s="188"/>
    </row>
    <row r="57" spans="2:23" ht="16" x14ac:dyDescent="0.2">
      <c r="B57" s="123"/>
      <c r="C57" s="22"/>
      <c r="D57" s="113"/>
      <c r="E57" s="113"/>
      <c r="G57" s="188"/>
      <c r="H57" s="188"/>
      <c r="I57" s="188"/>
      <c r="J57" s="188"/>
      <c r="K57" s="188"/>
      <c r="L57" s="188"/>
      <c r="M57" s="188"/>
      <c r="N57" s="188"/>
      <c r="O57" s="188"/>
      <c r="P57" s="188"/>
      <c r="Q57" s="188"/>
      <c r="R57" s="188"/>
      <c r="S57" s="188"/>
      <c r="T57" s="188"/>
      <c r="U57" s="188"/>
      <c r="V57" s="188"/>
      <c r="W57" s="188"/>
    </row>
    <row r="58" spans="2:23" ht="16" x14ac:dyDescent="0.2">
      <c r="B58" s="123"/>
      <c r="C58" s="22"/>
      <c r="D58" s="113"/>
      <c r="E58" s="113"/>
      <c r="G58" s="188"/>
      <c r="H58" s="188"/>
      <c r="I58" s="188"/>
      <c r="J58" s="188"/>
      <c r="K58" s="188"/>
      <c r="L58" s="188"/>
      <c r="M58" s="188"/>
      <c r="N58" s="188"/>
      <c r="O58" s="188"/>
      <c r="P58" s="188"/>
      <c r="Q58" s="188"/>
      <c r="R58" s="188"/>
      <c r="S58" s="188"/>
      <c r="T58" s="188"/>
      <c r="U58" s="188"/>
      <c r="V58" s="188"/>
      <c r="W58" s="188"/>
    </row>
    <row r="59" spans="2:23" ht="16" x14ac:dyDescent="0.2">
      <c r="B59" s="123"/>
      <c r="C59" s="22"/>
      <c r="D59" s="113"/>
      <c r="E59" s="113"/>
      <c r="G59" s="188"/>
      <c r="H59" s="188"/>
      <c r="I59" s="188"/>
      <c r="J59" s="188"/>
      <c r="K59" s="188"/>
      <c r="L59" s="188"/>
      <c r="M59" s="188"/>
      <c r="N59" s="188"/>
      <c r="O59" s="188"/>
      <c r="P59" s="188"/>
      <c r="Q59" s="188"/>
      <c r="R59" s="188"/>
      <c r="S59" s="188"/>
      <c r="T59" s="188"/>
      <c r="U59" s="188"/>
      <c r="V59" s="188"/>
      <c r="W59" s="188"/>
    </row>
    <row r="60" spans="2:23" ht="16" x14ac:dyDescent="0.2">
      <c r="B60" s="123"/>
      <c r="C60" s="22"/>
      <c r="D60" s="113"/>
      <c r="E60" s="113"/>
      <c r="G60" s="188"/>
      <c r="H60" s="188"/>
      <c r="I60" s="188"/>
      <c r="J60" s="188"/>
      <c r="K60" s="188"/>
      <c r="L60" s="188"/>
      <c r="M60" s="188"/>
      <c r="N60" s="188"/>
      <c r="O60" s="188"/>
      <c r="P60" s="188"/>
      <c r="Q60" s="188"/>
      <c r="R60" s="188"/>
      <c r="S60" s="188"/>
      <c r="T60" s="188"/>
      <c r="U60" s="188"/>
      <c r="V60" s="188"/>
      <c r="W60" s="188"/>
    </row>
    <row r="61" spans="2:23" ht="16" x14ac:dyDescent="0.2">
      <c r="B61" s="123"/>
      <c r="C61" s="22"/>
      <c r="D61" s="113"/>
      <c r="E61" s="113"/>
      <c r="G61" s="188"/>
      <c r="H61" s="188"/>
      <c r="I61" s="188"/>
      <c r="J61" s="188"/>
      <c r="K61" s="188"/>
      <c r="L61" s="188"/>
      <c r="M61" s="188"/>
      <c r="N61" s="188"/>
      <c r="O61" s="188"/>
      <c r="P61" s="188"/>
      <c r="Q61" s="188"/>
      <c r="R61" s="188"/>
      <c r="S61" s="188"/>
      <c r="T61" s="188"/>
      <c r="U61" s="188"/>
      <c r="V61" s="188"/>
      <c r="W61" s="188"/>
    </row>
    <row r="62" spans="2:23" ht="16" x14ac:dyDescent="0.2">
      <c r="B62" s="123"/>
      <c r="C62" s="22"/>
      <c r="D62" s="114"/>
      <c r="E62" s="114"/>
      <c r="G62" s="188"/>
      <c r="H62" s="188"/>
      <c r="I62" s="188"/>
      <c r="J62" s="188"/>
      <c r="K62" s="188"/>
      <c r="L62" s="188"/>
      <c r="M62" s="188"/>
      <c r="N62" s="188"/>
      <c r="O62" s="188"/>
      <c r="P62" s="188"/>
      <c r="Q62" s="188"/>
      <c r="R62" s="188"/>
      <c r="S62" s="188"/>
      <c r="T62" s="188"/>
      <c r="U62" s="188"/>
      <c r="V62" s="188"/>
      <c r="W62" s="188"/>
    </row>
    <row r="63" spans="2:23" ht="16" x14ac:dyDescent="0.2">
      <c r="B63" s="123"/>
      <c r="C63" s="22"/>
      <c r="D63" s="113"/>
      <c r="E63" s="113"/>
      <c r="G63" s="188"/>
      <c r="H63" s="188"/>
      <c r="I63" s="188"/>
      <c r="J63" s="188"/>
      <c r="K63" s="188"/>
      <c r="L63" s="188"/>
      <c r="M63" s="188"/>
      <c r="N63" s="188"/>
      <c r="O63" s="188"/>
      <c r="P63" s="188"/>
      <c r="Q63" s="188"/>
      <c r="R63" s="188"/>
      <c r="S63" s="188"/>
      <c r="T63" s="188"/>
      <c r="U63" s="188"/>
      <c r="V63" s="188"/>
      <c r="W63" s="188"/>
    </row>
    <row r="64" spans="2:23" ht="16" x14ac:dyDescent="0.2">
      <c r="B64" s="123"/>
      <c r="C64" s="22"/>
      <c r="D64" s="114"/>
      <c r="E64" s="114"/>
      <c r="G64" s="188"/>
      <c r="H64" s="188"/>
      <c r="I64" s="188"/>
      <c r="J64" s="188"/>
      <c r="K64" s="188"/>
      <c r="L64" s="188"/>
      <c r="M64" s="188"/>
      <c r="N64" s="188"/>
      <c r="O64" s="188"/>
      <c r="P64" s="188"/>
      <c r="Q64" s="188"/>
      <c r="R64" s="188"/>
      <c r="S64" s="188"/>
      <c r="T64" s="188"/>
      <c r="U64" s="188"/>
      <c r="V64" s="188"/>
      <c r="W64" s="188"/>
    </row>
    <row r="65" spans="2:23" ht="16" x14ac:dyDescent="0.2">
      <c r="B65" s="123"/>
      <c r="C65" s="22"/>
      <c r="D65" s="113"/>
      <c r="E65" s="113"/>
      <c r="G65" s="188"/>
      <c r="H65" s="188"/>
      <c r="I65" s="188"/>
      <c r="J65" s="188"/>
      <c r="K65" s="188"/>
      <c r="L65" s="188"/>
      <c r="M65" s="188"/>
      <c r="N65" s="188"/>
      <c r="O65" s="188"/>
      <c r="P65" s="188"/>
      <c r="Q65" s="188"/>
      <c r="R65" s="188"/>
      <c r="S65" s="188"/>
      <c r="T65" s="188"/>
      <c r="U65" s="188"/>
      <c r="V65" s="188"/>
      <c r="W65" s="188"/>
    </row>
    <row r="66" spans="2:23" ht="16" x14ac:dyDescent="0.2">
      <c r="B66" s="123"/>
      <c r="C66" s="22"/>
      <c r="D66" s="114"/>
      <c r="E66" s="114"/>
      <c r="G66" s="188"/>
      <c r="H66" s="188"/>
      <c r="I66" s="188"/>
      <c r="J66" s="188"/>
      <c r="K66" s="188"/>
      <c r="L66" s="188"/>
      <c r="M66" s="188"/>
      <c r="N66" s="188"/>
      <c r="O66" s="188"/>
      <c r="P66" s="188"/>
      <c r="Q66" s="188"/>
      <c r="R66" s="188"/>
      <c r="S66" s="188"/>
      <c r="T66" s="188"/>
      <c r="U66" s="188"/>
      <c r="V66" s="188"/>
      <c r="W66" s="188"/>
    </row>
    <row r="67" spans="2:23" ht="16" x14ac:dyDescent="0.2">
      <c r="B67" s="123"/>
      <c r="C67" s="22"/>
      <c r="D67" s="113"/>
      <c r="E67" s="113"/>
      <c r="G67" s="188"/>
      <c r="H67" s="188"/>
      <c r="I67" s="188"/>
      <c r="J67" s="188"/>
      <c r="K67" s="188"/>
      <c r="L67" s="188"/>
      <c r="M67" s="188"/>
      <c r="N67" s="188"/>
      <c r="O67" s="188"/>
      <c r="P67" s="188"/>
      <c r="Q67" s="188"/>
      <c r="R67" s="188"/>
      <c r="S67" s="188"/>
      <c r="T67" s="188"/>
      <c r="U67" s="188"/>
      <c r="V67" s="188"/>
      <c r="W67" s="188"/>
    </row>
    <row r="68" spans="2:23" ht="16" x14ac:dyDescent="0.2">
      <c r="B68" s="123"/>
      <c r="C68" s="22"/>
      <c r="D68" s="114"/>
      <c r="E68" s="114"/>
      <c r="G68" s="188"/>
      <c r="H68" s="188"/>
      <c r="I68" s="188"/>
      <c r="J68" s="188"/>
      <c r="K68" s="188"/>
      <c r="L68" s="188"/>
      <c r="M68" s="188"/>
      <c r="N68" s="188"/>
      <c r="O68" s="188"/>
      <c r="P68" s="188"/>
      <c r="Q68" s="188"/>
      <c r="R68" s="188"/>
      <c r="S68" s="188"/>
      <c r="T68" s="188"/>
      <c r="U68" s="188"/>
      <c r="V68" s="188"/>
      <c r="W68" s="188"/>
    </row>
    <row r="69" spans="2:23" ht="16" x14ac:dyDescent="0.2">
      <c r="B69" s="123"/>
      <c r="C69" s="22"/>
      <c r="D69" s="113"/>
      <c r="E69" s="113"/>
    </row>
    <row r="70" spans="2:23" ht="16" x14ac:dyDescent="0.2">
      <c r="B70" s="123"/>
      <c r="C70" s="22"/>
      <c r="D70" s="114"/>
      <c r="E70" s="114"/>
    </row>
    <row r="71" spans="2:23" ht="16" x14ac:dyDescent="0.2">
      <c r="B71" s="123"/>
      <c r="C71" s="22"/>
      <c r="D71" s="113"/>
      <c r="E71" s="113"/>
    </row>
    <row r="72" spans="2:23" ht="16" x14ac:dyDescent="0.2">
      <c r="B72" s="123"/>
      <c r="C72" s="22"/>
      <c r="D72" s="114"/>
      <c r="E72" s="114"/>
    </row>
    <row r="73" spans="2:23" ht="16" x14ac:dyDescent="0.2">
      <c r="B73" s="123"/>
      <c r="C73" s="22"/>
      <c r="D73" s="113"/>
      <c r="E73" s="113"/>
    </row>
    <row r="74" spans="2:23" ht="16" x14ac:dyDescent="0.2">
      <c r="B74" s="123"/>
      <c r="C74" s="22"/>
      <c r="D74" s="114"/>
      <c r="E74" s="114"/>
    </row>
    <row r="75" spans="2:23" ht="16" x14ac:dyDescent="0.2">
      <c r="B75" s="123"/>
      <c r="C75" s="22"/>
      <c r="D75" s="113"/>
      <c r="E75" s="113"/>
    </row>
    <row r="76" spans="2:23" ht="16" x14ac:dyDescent="0.2">
      <c r="B76" s="123"/>
      <c r="C76" s="22"/>
      <c r="D76" s="114"/>
      <c r="E76" s="114"/>
    </row>
    <row r="77" spans="2:23" ht="16" x14ac:dyDescent="0.2">
      <c r="B77" s="123"/>
      <c r="C77" s="22"/>
      <c r="D77" s="113"/>
      <c r="E77" s="113"/>
    </row>
    <row r="78" spans="2:23" ht="16" x14ac:dyDescent="0.2">
      <c r="B78" s="123"/>
      <c r="C78" s="22"/>
      <c r="D78" s="114"/>
      <c r="E78" s="114"/>
    </row>
    <row r="79" spans="2:23" ht="16" x14ac:dyDescent="0.2">
      <c r="B79" s="123"/>
      <c r="C79" s="22"/>
      <c r="D79" s="113"/>
      <c r="E79" s="113"/>
    </row>
    <row r="80" spans="2:23" ht="16" x14ac:dyDescent="0.2">
      <c r="B80" s="123"/>
      <c r="C80" s="22"/>
      <c r="D80" s="114"/>
      <c r="E80" s="114"/>
    </row>
    <row r="81" spans="2:5" ht="16" x14ac:dyDescent="0.2">
      <c r="B81" s="123"/>
      <c r="C81" s="22"/>
      <c r="D81" s="113"/>
      <c r="E81" s="113"/>
    </row>
    <row r="82" spans="2:5" ht="16" x14ac:dyDescent="0.2">
      <c r="B82" s="123"/>
      <c r="C82" s="22"/>
      <c r="D82" s="114"/>
      <c r="E82" s="114"/>
    </row>
    <row r="83" spans="2:5" ht="16" x14ac:dyDescent="0.2">
      <c r="B83" s="123"/>
      <c r="C83" s="22"/>
      <c r="D83" s="113"/>
      <c r="E83" s="113"/>
    </row>
    <row r="84" spans="2:5" ht="16" x14ac:dyDescent="0.2">
      <c r="B84" s="123"/>
      <c r="C84" s="22"/>
      <c r="D84" s="114"/>
      <c r="E84" s="114"/>
    </row>
    <row r="85" spans="2:5" ht="16" x14ac:dyDescent="0.2">
      <c r="B85" s="123"/>
      <c r="C85" s="22"/>
      <c r="D85" s="113"/>
      <c r="E85" s="113"/>
    </row>
    <row r="86" spans="2:5" ht="16" x14ac:dyDescent="0.2">
      <c r="B86" s="123"/>
      <c r="C86" s="22"/>
      <c r="D86" s="114"/>
      <c r="E86" s="114"/>
    </row>
    <row r="87" spans="2:5" ht="16" x14ac:dyDescent="0.2">
      <c r="B87" s="123"/>
      <c r="C87" s="22"/>
      <c r="D87" s="113"/>
      <c r="E87" s="113"/>
    </row>
    <row r="88" spans="2:5" ht="16" x14ac:dyDescent="0.2">
      <c r="B88" s="123"/>
      <c r="C88" s="22"/>
      <c r="D88" s="114"/>
      <c r="E88" s="114"/>
    </row>
    <row r="89" spans="2:5" ht="16" x14ac:dyDescent="0.2">
      <c r="B89" s="123"/>
      <c r="C89" s="22"/>
      <c r="D89" s="113"/>
      <c r="E89" s="113"/>
    </row>
    <row r="90" spans="2:5" ht="16" x14ac:dyDescent="0.2">
      <c r="B90" s="123"/>
      <c r="C90" s="22"/>
      <c r="D90" s="114"/>
      <c r="E90" s="114"/>
    </row>
    <row r="91" spans="2:5" ht="16" x14ac:dyDescent="0.2">
      <c r="B91" s="123"/>
      <c r="C91" s="22"/>
      <c r="D91" s="113"/>
      <c r="E91" s="113"/>
    </row>
    <row r="92" spans="2:5" ht="16" x14ac:dyDescent="0.2">
      <c r="B92" s="123"/>
      <c r="C92" s="22"/>
      <c r="D92" s="114"/>
      <c r="E92" s="114"/>
    </row>
    <row r="93" spans="2:5" ht="16" x14ac:dyDescent="0.2">
      <c r="B93" s="123"/>
      <c r="C93" s="22"/>
      <c r="D93" s="113"/>
      <c r="E93" s="113"/>
    </row>
    <row r="94" spans="2:5" ht="16" x14ac:dyDescent="0.2">
      <c r="B94" s="123"/>
      <c r="C94" s="22"/>
      <c r="D94" s="114"/>
      <c r="E94" s="114"/>
    </row>
    <row r="95" spans="2:5" ht="16" x14ac:dyDescent="0.2">
      <c r="B95" s="123"/>
      <c r="C95" s="22"/>
      <c r="D95" s="113"/>
      <c r="E95" s="113"/>
    </row>
    <row r="96" spans="2:5" ht="16" x14ac:dyDescent="0.2">
      <c r="B96" s="123"/>
      <c r="C96" s="22"/>
      <c r="D96" s="114"/>
      <c r="E96" s="114"/>
    </row>
    <row r="97" spans="2:5" ht="16" x14ac:dyDescent="0.2">
      <c r="B97" s="123"/>
      <c r="C97" s="22"/>
      <c r="D97" s="113"/>
      <c r="E97" s="113"/>
    </row>
    <row r="98" spans="2:5" ht="16" x14ac:dyDescent="0.2">
      <c r="B98" s="123"/>
      <c r="C98" s="22"/>
      <c r="D98" s="114"/>
      <c r="E98" s="114"/>
    </row>
    <row r="99" spans="2:5" ht="16" x14ac:dyDescent="0.2">
      <c r="B99" s="123"/>
      <c r="C99" s="22"/>
      <c r="D99" s="113"/>
      <c r="E99" s="113"/>
    </row>
    <row r="100" spans="2:5" ht="16" x14ac:dyDescent="0.2">
      <c r="B100" s="123"/>
      <c r="C100" s="22"/>
      <c r="D100" s="114"/>
      <c r="E100" s="114"/>
    </row>
    <row r="101" spans="2:5" ht="16" x14ac:dyDescent="0.2">
      <c r="B101" s="123"/>
      <c r="C101" s="22"/>
      <c r="D101" s="113"/>
      <c r="E101" s="113"/>
    </row>
    <row r="102" spans="2:5" ht="16" x14ac:dyDescent="0.2">
      <c r="B102" s="123"/>
      <c r="C102" s="22"/>
      <c r="D102" s="114"/>
      <c r="E102" s="114"/>
    </row>
    <row r="103" spans="2:5" ht="16" x14ac:dyDescent="0.2">
      <c r="B103" s="123"/>
      <c r="C103" s="22"/>
      <c r="D103" s="113"/>
      <c r="E103" s="113"/>
    </row>
    <row r="104" spans="2:5" ht="16" x14ac:dyDescent="0.2">
      <c r="B104" s="123"/>
      <c r="C104" s="22"/>
      <c r="D104" s="114"/>
      <c r="E104" s="114"/>
    </row>
    <row r="105" spans="2:5" ht="16" x14ac:dyDescent="0.2">
      <c r="B105" s="123"/>
      <c r="C105" s="22"/>
      <c r="D105" s="113"/>
      <c r="E105" s="113"/>
    </row>
    <row r="106" spans="2:5" ht="16" x14ac:dyDescent="0.2">
      <c r="B106" s="123"/>
      <c r="C106" s="22"/>
      <c r="D106" s="114"/>
      <c r="E106" s="114"/>
    </row>
    <row r="107" spans="2:5" ht="16" x14ac:dyDescent="0.2">
      <c r="B107" s="123"/>
      <c r="C107" s="22"/>
      <c r="D107" s="113"/>
      <c r="E107" s="113"/>
    </row>
    <row r="108" spans="2:5" ht="16" x14ac:dyDescent="0.2">
      <c r="B108" s="123"/>
      <c r="C108" s="22"/>
      <c r="D108" s="114"/>
      <c r="E108" s="114"/>
    </row>
    <row r="109" spans="2:5" ht="16" x14ac:dyDescent="0.2">
      <c r="B109" s="123"/>
      <c r="C109" s="22"/>
      <c r="D109" s="113"/>
      <c r="E109" s="113"/>
    </row>
    <row r="110" spans="2:5" ht="16" x14ac:dyDescent="0.2">
      <c r="B110" s="123"/>
      <c r="C110" s="22"/>
      <c r="D110" s="114"/>
      <c r="E110" s="114"/>
    </row>
    <row r="111" spans="2:5" ht="16" x14ac:dyDescent="0.2">
      <c r="B111" s="123"/>
      <c r="C111" s="22"/>
      <c r="D111" s="113"/>
      <c r="E111" s="113"/>
    </row>
    <row r="112" spans="2:5" ht="16" x14ac:dyDescent="0.2">
      <c r="B112" s="123"/>
      <c r="C112" s="22"/>
      <c r="D112" s="114"/>
      <c r="E112" s="114"/>
    </row>
    <row r="113" spans="2:5" ht="16" x14ac:dyDescent="0.2">
      <c r="B113" s="123"/>
      <c r="C113" s="22"/>
      <c r="D113" s="113"/>
      <c r="E113" s="113"/>
    </row>
    <row r="114" spans="2:5" ht="16" x14ac:dyDescent="0.2">
      <c r="B114" s="123"/>
      <c r="C114" s="22"/>
      <c r="D114" s="114"/>
      <c r="E114" s="114"/>
    </row>
    <row r="115" spans="2:5" ht="16" x14ac:dyDescent="0.2">
      <c r="B115" s="123"/>
      <c r="C115" s="22"/>
      <c r="D115" s="113"/>
      <c r="E115" s="113"/>
    </row>
    <row r="116" spans="2:5" ht="16" x14ac:dyDescent="0.2">
      <c r="B116" s="123"/>
      <c r="C116" s="22"/>
      <c r="D116" s="114"/>
      <c r="E116" s="114"/>
    </row>
    <row r="117" spans="2:5" ht="16" x14ac:dyDescent="0.2">
      <c r="B117" s="123"/>
      <c r="C117" s="22"/>
      <c r="D117" s="113"/>
      <c r="E117" s="113"/>
    </row>
    <row r="118" spans="2:5" ht="16" x14ac:dyDescent="0.2">
      <c r="B118" s="123"/>
      <c r="C118" s="22"/>
      <c r="D118" s="114"/>
      <c r="E118" s="114"/>
    </row>
    <row r="119" spans="2:5" ht="16" x14ac:dyDescent="0.2">
      <c r="B119" s="123"/>
      <c r="C119" s="22"/>
      <c r="D119" s="113"/>
      <c r="E119" s="113"/>
    </row>
    <row r="120" spans="2:5" ht="16" x14ac:dyDescent="0.2">
      <c r="B120" s="123"/>
      <c r="C120" s="22"/>
      <c r="D120" s="114"/>
      <c r="E120" s="114"/>
    </row>
    <row r="121" spans="2:5" ht="16" x14ac:dyDescent="0.2">
      <c r="B121" s="123"/>
      <c r="C121" s="22"/>
      <c r="D121" s="113"/>
      <c r="E121" s="113"/>
    </row>
    <row r="122" spans="2:5" ht="16" x14ac:dyDescent="0.2">
      <c r="B122" s="123"/>
      <c r="C122" s="22"/>
      <c r="D122" s="114"/>
      <c r="E122" s="114"/>
    </row>
  </sheetData>
  <customSheetViews>
    <customSheetView guid="{7EF8B8AA-3585-4DC2-9BF0-9213631FB136}">
      <selection activeCell="C11" sqref="C11"/>
      <pageMargins left="0.7" right="0.7" top="0.75" bottom="0.75" header="0.3" footer="0.3"/>
      <pageSetup orientation="portrait" r:id="rId1"/>
    </customSheetView>
    <customSheetView guid="{7CA94911-1B1B-42CA-A351-41FD5691BB69}" topLeftCell="A25">
      <selection activeCell="C11" sqref="C11"/>
      <pageMargins left="0.7" right="0.7" top="0.75" bottom="0.75" header="0.3" footer="0.3"/>
      <pageSetup orientation="portrait" r:id="rId2"/>
    </customSheetView>
  </customSheetViews>
  <mergeCells count="3">
    <mergeCell ref="B1:E1"/>
    <mergeCell ref="B2:E2"/>
    <mergeCell ref="B3:E3"/>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4098" r:id="rId6">
          <objectPr defaultSize="0" r:id="rId7">
            <anchor moveWithCells="1">
              <from>
                <xdr:col>6</xdr:col>
                <xdr:colOff>88900</xdr:colOff>
                <xdr:row>1</xdr:row>
                <xdr:rowOff>38100</xdr:rowOff>
              </from>
              <to>
                <xdr:col>15</xdr:col>
                <xdr:colOff>520700</xdr:colOff>
                <xdr:row>40</xdr:row>
                <xdr:rowOff>63500</xdr:rowOff>
              </to>
            </anchor>
          </objectPr>
        </oleObject>
      </mc:Choice>
      <mc:Fallback>
        <oleObject progId="Word.Document.12" shapeId="4098" r:id="rId6"/>
      </mc:Fallback>
    </mc:AlternateContent>
    <mc:AlternateContent xmlns:mc="http://schemas.openxmlformats.org/markup-compatibility/2006">
      <mc:Choice Requires="x14">
        <oleObject progId="Word.Document.12" shapeId="4099" r:id="rId8">
          <objectPr defaultSize="0" r:id="rId9">
            <anchor moveWithCells="1">
              <from>
                <xdr:col>6</xdr:col>
                <xdr:colOff>0</xdr:colOff>
                <xdr:row>46</xdr:row>
                <xdr:rowOff>0</xdr:rowOff>
              </from>
              <to>
                <xdr:col>15</xdr:col>
                <xdr:colOff>571500</xdr:colOff>
                <xdr:row>54</xdr:row>
                <xdr:rowOff>139700</xdr:rowOff>
              </to>
            </anchor>
          </objectPr>
        </oleObject>
      </mc:Choice>
      <mc:Fallback>
        <oleObject progId="Word.Document.12" shapeId="4099" r:id="rId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3" tint="0.59999389629810485"/>
  </sheetPr>
  <dimension ref="B1:Q76"/>
  <sheetViews>
    <sheetView workbookViewId="0"/>
  </sheetViews>
  <sheetFormatPr baseColWidth="10" defaultColWidth="8.83203125" defaultRowHeight="15" x14ac:dyDescent="0.2"/>
  <cols>
    <col min="2" max="2" width="9.33203125" bestFit="1" customWidth="1"/>
    <col min="3" max="3" width="46.1640625" customWidth="1"/>
    <col min="4" max="5" width="14.33203125" bestFit="1" customWidth="1"/>
    <col min="7" max="7" width="10.1640625" customWidth="1"/>
  </cols>
  <sheetData>
    <row r="1" spans="2:17" ht="15.75" customHeight="1" x14ac:dyDescent="0.2">
      <c r="B1" s="226" t="s">
        <v>0</v>
      </c>
      <c r="C1" s="226"/>
      <c r="D1" s="226"/>
      <c r="E1" s="226"/>
    </row>
    <row r="2" spans="2:17" ht="15.75" customHeight="1" x14ac:dyDescent="0.2">
      <c r="B2" s="226" t="s">
        <v>1</v>
      </c>
      <c r="C2" s="226"/>
      <c r="D2" s="226"/>
      <c r="E2" s="226"/>
    </row>
    <row r="3" spans="2:17" ht="16" x14ac:dyDescent="0.2">
      <c r="B3" s="227">
        <v>41852</v>
      </c>
      <c r="C3" s="226"/>
      <c r="D3" s="226"/>
      <c r="E3" s="226"/>
      <c r="G3" s="228"/>
      <c r="H3" s="210"/>
      <c r="I3" s="191"/>
      <c r="J3" s="191"/>
      <c r="K3" s="191"/>
      <c r="L3" s="191"/>
      <c r="M3" s="191"/>
      <c r="N3" s="191"/>
      <c r="O3" s="191"/>
      <c r="P3" s="191"/>
      <c r="Q3" s="188"/>
    </row>
    <row r="4" spans="2:17" ht="16" x14ac:dyDescent="0.2">
      <c r="B4" s="54"/>
      <c r="C4" s="53"/>
      <c r="D4" s="53"/>
      <c r="E4" s="53"/>
      <c r="G4" s="228"/>
      <c r="H4" s="210"/>
      <c r="I4" s="191"/>
      <c r="J4" s="191"/>
      <c r="K4" s="191"/>
      <c r="L4" s="191"/>
      <c r="M4" s="191"/>
      <c r="N4" s="191"/>
      <c r="O4" s="191"/>
      <c r="P4" s="191"/>
      <c r="Q4" s="188"/>
    </row>
    <row r="5" spans="2:17" ht="17" thickBot="1" x14ac:dyDescent="0.25">
      <c r="B5" s="20" t="s">
        <v>2</v>
      </c>
      <c r="C5" s="21" t="s">
        <v>3</v>
      </c>
      <c r="D5" s="21" t="s">
        <v>4</v>
      </c>
      <c r="E5" s="21" t="s">
        <v>5</v>
      </c>
      <c r="G5" s="18"/>
      <c r="H5" s="191"/>
      <c r="I5" s="191"/>
      <c r="J5" s="191"/>
      <c r="K5" s="191"/>
      <c r="L5" s="191"/>
      <c r="M5" s="191"/>
      <c r="N5" s="191"/>
      <c r="O5" s="191"/>
      <c r="P5" s="191"/>
      <c r="Q5" s="188"/>
    </row>
    <row r="6" spans="2:17" ht="17" thickTop="1" x14ac:dyDescent="0.2">
      <c r="B6" s="24"/>
      <c r="C6" s="22"/>
      <c r="D6" s="5"/>
      <c r="E6" s="5"/>
      <c r="G6" s="18"/>
      <c r="H6" s="191"/>
      <c r="I6" s="191"/>
      <c r="J6" s="191"/>
      <c r="K6" s="191"/>
      <c r="L6" s="191"/>
      <c r="M6" s="191"/>
      <c r="N6" s="191"/>
      <c r="O6" s="191"/>
      <c r="P6" s="191"/>
      <c r="Q6" s="188"/>
    </row>
    <row r="7" spans="2:17" ht="16" x14ac:dyDescent="0.2">
      <c r="B7" s="22"/>
      <c r="C7" s="22"/>
      <c r="D7" s="113"/>
      <c r="E7" s="113"/>
      <c r="G7" s="18"/>
      <c r="H7" s="191"/>
      <c r="I7" s="191"/>
      <c r="J7" s="191"/>
      <c r="K7" s="191"/>
      <c r="L7" s="191"/>
      <c r="M7" s="191"/>
      <c r="N7" s="191"/>
      <c r="O7" s="191"/>
      <c r="P7" s="191"/>
      <c r="Q7" s="188"/>
    </row>
    <row r="8" spans="2:17" ht="16" x14ac:dyDescent="0.2">
      <c r="B8" s="22"/>
      <c r="C8" s="22"/>
      <c r="D8" s="113"/>
      <c r="E8" s="113"/>
      <c r="G8" s="18"/>
      <c r="H8" s="191"/>
      <c r="I8" s="191"/>
      <c r="J8" s="191"/>
      <c r="K8" s="191"/>
      <c r="L8" s="191"/>
      <c r="M8" s="191"/>
      <c r="N8" s="191"/>
      <c r="O8" s="191"/>
      <c r="P8" s="191"/>
      <c r="Q8" s="188"/>
    </row>
    <row r="9" spans="2:17" ht="16" x14ac:dyDescent="0.2">
      <c r="B9" s="24"/>
      <c r="C9" s="22"/>
      <c r="D9" s="113"/>
      <c r="E9" s="113"/>
      <c r="G9" s="18"/>
      <c r="H9" s="191"/>
      <c r="I9" s="191"/>
      <c r="J9" s="191"/>
      <c r="K9" s="191"/>
      <c r="L9" s="191"/>
      <c r="M9" s="191"/>
      <c r="N9" s="191"/>
      <c r="O9" s="191"/>
      <c r="P9" s="191"/>
      <c r="Q9" s="188"/>
    </row>
    <row r="10" spans="2:17" ht="16" x14ac:dyDescent="0.2">
      <c r="B10" s="22"/>
      <c r="C10" s="22"/>
      <c r="D10" s="113"/>
      <c r="E10" s="113"/>
      <c r="G10" s="18"/>
      <c r="H10" s="191"/>
      <c r="I10" s="191"/>
      <c r="J10" s="191"/>
      <c r="K10" s="191"/>
      <c r="L10" s="191"/>
      <c r="M10" s="191"/>
      <c r="N10" s="191"/>
      <c r="O10" s="191"/>
      <c r="P10" s="191"/>
      <c r="Q10" s="188"/>
    </row>
    <row r="11" spans="2:17" ht="16" x14ac:dyDescent="0.2">
      <c r="B11" s="22"/>
      <c r="C11" s="22"/>
      <c r="D11" s="113"/>
      <c r="E11" s="113"/>
      <c r="G11" s="18"/>
      <c r="H11" s="191"/>
      <c r="I11" s="191"/>
      <c r="J11" s="191"/>
      <c r="K11" s="191"/>
      <c r="L11" s="191"/>
      <c r="M11" s="191"/>
      <c r="N11" s="191"/>
      <c r="O11" s="191"/>
      <c r="P11" s="191"/>
      <c r="Q11" s="188"/>
    </row>
    <row r="12" spans="2:17" ht="16" x14ac:dyDescent="0.2">
      <c r="B12" s="24"/>
      <c r="C12" s="22"/>
      <c r="D12" s="113"/>
      <c r="E12" s="113"/>
      <c r="G12" s="18"/>
      <c r="H12" s="191"/>
      <c r="I12" s="191"/>
      <c r="J12" s="191"/>
      <c r="K12" s="191"/>
      <c r="L12" s="191"/>
      <c r="M12" s="191"/>
      <c r="N12" s="191"/>
      <c r="O12" s="191"/>
      <c r="P12" s="191"/>
      <c r="Q12" s="188"/>
    </row>
    <row r="13" spans="2:17" ht="16" x14ac:dyDescent="0.2">
      <c r="B13" s="22"/>
      <c r="C13" s="22"/>
      <c r="D13" s="113"/>
      <c r="E13" s="113"/>
      <c r="G13" s="18"/>
      <c r="H13" s="191"/>
      <c r="I13" s="191"/>
      <c r="J13" s="191"/>
      <c r="K13" s="191"/>
      <c r="L13" s="191"/>
      <c r="M13" s="191"/>
      <c r="N13" s="191"/>
      <c r="O13" s="191"/>
      <c r="P13" s="191"/>
      <c r="Q13" s="188"/>
    </row>
    <row r="14" spans="2:17" ht="16" x14ac:dyDescent="0.2">
      <c r="B14" s="22"/>
      <c r="C14" s="22"/>
      <c r="D14" s="113"/>
      <c r="E14" s="113"/>
      <c r="G14" s="18"/>
      <c r="H14" s="191"/>
      <c r="I14" s="191"/>
      <c r="J14" s="191"/>
      <c r="K14" s="191"/>
      <c r="L14" s="191"/>
      <c r="M14" s="191"/>
      <c r="N14" s="191"/>
      <c r="O14" s="191"/>
      <c r="P14" s="191"/>
      <c r="Q14" s="188"/>
    </row>
    <row r="15" spans="2:17" ht="16" x14ac:dyDescent="0.2">
      <c r="B15" s="24"/>
      <c r="C15" s="22"/>
      <c r="D15" s="113"/>
      <c r="E15" s="113"/>
      <c r="G15" s="18"/>
      <c r="H15" s="191"/>
      <c r="I15" s="18"/>
      <c r="J15" s="191"/>
      <c r="K15" s="191"/>
      <c r="L15" s="191"/>
      <c r="M15" s="191"/>
      <c r="N15" s="191"/>
      <c r="O15" s="191"/>
      <c r="P15" s="191"/>
      <c r="Q15" s="188"/>
    </row>
    <row r="16" spans="2:17" ht="16" x14ac:dyDescent="0.2">
      <c r="B16" s="22"/>
      <c r="C16" s="22"/>
      <c r="D16" s="113"/>
      <c r="E16" s="113"/>
      <c r="G16" s="18"/>
      <c r="H16" s="191"/>
      <c r="I16" s="191"/>
      <c r="J16" s="191"/>
      <c r="K16" s="191"/>
      <c r="L16" s="191"/>
      <c r="M16" s="191"/>
      <c r="N16" s="191"/>
      <c r="O16" s="191"/>
      <c r="P16" s="191"/>
      <c r="Q16" s="188"/>
    </row>
    <row r="17" spans="2:17" ht="16" x14ac:dyDescent="0.2">
      <c r="B17" s="22"/>
      <c r="C17" s="22"/>
      <c r="D17" s="113"/>
      <c r="E17" s="113"/>
      <c r="G17" s="18"/>
      <c r="H17" s="191"/>
      <c r="I17" s="191"/>
      <c r="J17" s="191"/>
      <c r="K17" s="191"/>
      <c r="L17" s="191"/>
      <c r="M17" s="191"/>
      <c r="N17" s="191"/>
      <c r="O17" s="191"/>
      <c r="P17" s="191"/>
      <c r="Q17" s="188"/>
    </row>
    <row r="18" spans="2:17" ht="16" x14ac:dyDescent="0.2">
      <c r="B18" s="24"/>
      <c r="C18" s="22"/>
      <c r="D18" s="113"/>
      <c r="E18" s="113"/>
      <c r="G18" s="18"/>
      <c r="H18" s="191"/>
      <c r="I18" s="191"/>
      <c r="J18" s="191"/>
      <c r="K18" s="191"/>
      <c r="L18" s="191"/>
      <c r="M18" s="191"/>
      <c r="N18" s="191"/>
      <c r="O18" s="191"/>
      <c r="P18" s="191"/>
      <c r="Q18" s="188"/>
    </row>
    <row r="19" spans="2:17" ht="16" x14ac:dyDescent="0.2">
      <c r="B19" s="22"/>
      <c r="C19" s="22"/>
      <c r="D19" s="113"/>
      <c r="E19" s="113"/>
      <c r="G19" s="18"/>
      <c r="H19" s="191"/>
      <c r="I19" s="191"/>
      <c r="J19" s="191"/>
      <c r="K19" s="191"/>
      <c r="L19" s="191"/>
      <c r="M19" s="191"/>
      <c r="N19" s="191"/>
      <c r="O19" s="191"/>
      <c r="P19" s="191"/>
      <c r="Q19" s="188"/>
    </row>
    <row r="20" spans="2:17" s="17" customFormat="1" ht="16" x14ac:dyDescent="0.2">
      <c r="B20" s="22"/>
      <c r="C20" s="22"/>
      <c r="D20" s="113"/>
      <c r="E20" s="113"/>
      <c r="G20" s="18"/>
      <c r="H20" s="191"/>
      <c r="I20" s="191"/>
      <c r="J20" s="191"/>
      <c r="K20" s="191"/>
      <c r="L20" s="191"/>
      <c r="M20" s="191"/>
      <c r="N20" s="191"/>
      <c r="O20" s="191"/>
      <c r="P20" s="191"/>
      <c r="Q20" s="188"/>
    </row>
    <row r="21" spans="2:17" s="17" customFormat="1" ht="16" x14ac:dyDescent="0.2">
      <c r="B21" s="24"/>
      <c r="C21" s="22"/>
      <c r="D21" s="113"/>
      <c r="E21" s="113"/>
      <c r="G21" s="18"/>
      <c r="H21" s="191"/>
      <c r="I21" s="191"/>
      <c r="J21" s="191"/>
      <c r="K21" s="188"/>
      <c r="L21" s="188"/>
      <c r="M21" s="188"/>
      <c r="N21" s="188"/>
      <c r="O21" s="188"/>
      <c r="P21" s="188"/>
      <c r="Q21" s="188"/>
    </row>
    <row r="22" spans="2:17" s="17" customFormat="1" ht="16" x14ac:dyDescent="0.2">
      <c r="B22" s="22"/>
      <c r="C22" s="22"/>
      <c r="D22" s="113"/>
      <c r="E22" s="113"/>
      <c r="G22" s="18"/>
      <c r="H22" s="191"/>
      <c r="I22" s="191"/>
      <c r="J22" s="191"/>
      <c r="K22" s="188"/>
      <c r="L22" s="188"/>
      <c r="M22" s="188"/>
      <c r="N22" s="188"/>
      <c r="O22" s="188"/>
      <c r="P22" s="188"/>
      <c r="Q22" s="188"/>
    </row>
    <row r="23" spans="2:17" ht="16" x14ac:dyDescent="0.2">
      <c r="B23" s="22"/>
      <c r="C23" s="22"/>
      <c r="D23" s="113"/>
      <c r="E23" s="113"/>
      <c r="G23" s="18"/>
      <c r="H23" s="191"/>
      <c r="I23" s="191"/>
      <c r="J23" s="191"/>
      <c r="K23" s="188"/>
      <c r="L23" s="188"/>
      <c r="M23" s="188"/>
      <c r="N23" s="188"/>
      <c r="O23" s="188"/>
      <c r="P23" s="188"/>
      <c r="Q23" s="188"/>
    </row>
    <row r="24" spans="2:17" ht="16" x14ac:dyDescent="0.2">
      <c r="B24" s="24"/>
      <c r="C24" s="22"/>
      <c r="D24" s="113"/>
      <c r="E24" s="113"/>
      <c r="G24" s="18"/>
      <c r="H24" s="191"/>
      <c r="I24" s="191"/>
      <c r="J24" s="191"/>
      <c r="K24" s="188"/>
      <c r="L24" s="188"/>
      <c r="M24" s="188"/>
      <c r="N24" s="188"/>
      <c r="O24" s="188"/>
      <c r="P24" s="188"/>
      <c r="Q24" s="188"/>
    </row>
    <row r="25" spans="2:17" ht="16" x14ac:dyDescent="0.2">
      <c r="B25" s="22"/>
      <c r="C25" s="22"/>
      <c r="D25" s="113"/>
      <c r="E25" s="113"/>
      <c r="G25" s="18"/>
      <c r="H25" s="191"/>
      <c r="I25" s="191"/>
      <c r="J25" s="191"/>
      <c r="K25" s="188"/>
      <c r="L25" s="188"/>
      <c r="M25" s="188"/>
      <c r="N25" s="188"/>
      <c r="O25" s="188"/>
      <c r="P25" s="188"/>
      <c r="Q25" s="188"/>
    </row>
    <row r="26" spans="2:17" ht="16" x14ac:dyDescent="0.2">
      <c r="B26" s="22"/>
      <c r="C26" s="22"/>
      <c r="D26" s="113"/>
      <c r="E26" s="113"/>
      <c r="G26" s="18"/>
      <c r="H26" s="191"/>
      <c r="I26" s="191"/>
      <c r="J26" s="191"/>
      <c r="K26" s="188"/>
      <c r="L26" s="188"/>
      <c r="M26" s="188"/>
      <c r="N26" s="188"/>
      <c r="O26" s="188"/>
      <c r="P26" s="188"/>
      <c r="Q26" s="188"/>
    </row>
    <row r="27" spans="2:17" ht="16" x14ac:dyDescent="0.2">
      <c r="B27" s="24"/>
      <c r="C27" s="22"/>
      <c r="D27" s="113"/>
      <c r="E27" s="113"/>
      <c r="G27" s="18"/>
      <c r="H27" s="191"/>
      <c r="I27" s="191"/>
      <c r="J27" s="191"/>
      <c r="K27" s="188"/>
      <c r="L27" s="188"/>
      <c r="M27" s="188"/>
      <c r="N27" s="188"/>
      <c r="O27" s="188"/>
      <c r="P27" s="188"/>
      <c r="Q27" s="188"/>
    </row>
    <row r="28" spans="2:17" ht="16" x14ac:dyDescent="0.2">
      <c r="B28" s="22"/>
      <c r="C28" s="22"/>
      <c r="D28" s="113"/>
      <c r="E28" s="113"/>
      <c r="G28" s="18"/>
      <c r="H28" s="191"/>
      <c r="I28" s="191"/>
      <c r="J28" s="191"/>
      <c r="K28" s="188"/>
      <c r="L28" s="188"/>
      <c r="M28" s="188"/>
      <c r="N28" s="188"/>
      <c r="O28" s="188"/>
      <c r="P28" s="188"/>
      <c r="Q28" s="188"/>
    </row>
    <row r="29" spans="2:17" ht="16" x14ac:dyDescent="0.2">
      <c r="B29" s="22"/>
      <c r="C29" s="22"/>
      <c r="D29" s="113"/>
      <c r="E29" s="113"/>
      <c r="G29" s="18"/>
      <c r="H29" s="191"/>
      <c r="I29" s="191"/>
      <c r="J29" s="191"/>
      <c r="K29" s="188"/>
      <c r="L29" s="188"/>
      <c r="M29" s="188"/>
      <c r="N29" s="188"/>
      <c r="O29" s="188"/>
      <c r="P29" s="188"/>
      <c r="Q29" s="188"/>
    </row>
    <row r="30" spans="2:17" ht="16" x14ac:dyDescent="0.2">
      <c r="B30" s="24"/>
      <c r="C30" s="22"/>
      <c r="D30" s="113"/>
      <c r="E30" s="113"/>
      <c r="G30" s="18"/>
      <c r="H30" s="191"/>
      <c r="I30" s="191"/>
      <c r="J30" s="191"/>
      <c r="K30" s="188"/>
      <c r="L30" s="188"/>
      <c r="M30" s="188"/>
      <c r="N30" s="188"/>
      <c r="O30" s="188"/>
      <c r="P30" s="188"/>
      <c r="Q30" s="188"/>
    </row>
    <row r="31" spans="2:17" ht="16" x14ac:dyDescent="0.2">
      <c r="B31" s="22"/>
      <c r="C31" s="22"/>
      <c r="D31" s="113"/>
      <c r="E31" s="113"/>
      <c r="G31" s="18"/>
      <c r="H31" s="191"/>
      <c r="I31" s="191"/>
      <c r="J31" s="191"/>
      <c r="K31" s="188"/>
      <c r="L31" s="188"/>
      <c r="M31" s="188"/>
      <c r="N31" s="188"/>
      <c r="O31" s="188"/>
      <c r="P31" s="188"/>
      <c r="Q31" s="188"/>
    </row>
    <row r="32" spans="2:17" ht="16" x14ac:dyDescent="0.2">
      <c r="B32" s="22"/>
      <c r="C32" s="22"/>
      <c r="D32" s="113"/>
      <c r="E32" s="113"/>
      <c r="G32" s="18"/>
      <c r="H32" s="191"/>
      <c r="I32" s="191"/>
      <c r="J32" s="191"/>
      <c r="K32" s="188"/>
      <c r="L32" s="188"/>
      <c r="M32" s="188"/>
      <c r="N32" s="188"/>
      <c r="O32" s="188"/>
      <c r="P32" s="188"/>
      <c r="Q32" s="188"/>
    </row>
    <row r="33" spans="2:17" ht="16" x14ac:dyDescent="0.2">
      <c r="B33" s="24"/>
      <c r="C33" s="22"/>
      <c r="D33" s="113"/>
      <c r="E33" s="113"/>
      <c r="G33" s="18"/>
      <c r="H33" s="191"/>
      <c r="I33" s="191"/>
      <c r="J33" s="191"/>
      <c r="K33" s="188"/>
      <c r="L33" s="188"/>
      <c r="M33" s="188"/>
      <c r="N33" s="188"/>
      <c r="O33" s="188"/>
      <c r="P33" s="188"/>
      <c r="Q33" s="188"/>
    </row>
    <row r="34" spans="2:17" ht="16" x14ac:dyDescent="0.2">
      <c r="B34" s="22"/>
      <c r="C34" s="22"/>
      <c r="D34" s="113"/>
      <c r="E34" s="113"/>
      <c r="G34" s="18"/>
      <c r="H34" s="191"/>
      <c r="I34" s="191"/>
      <c r="J34" s="191"/>
      <c r="K34" s="188"/>
      <c r="L34" s="188"/>
      <c r="M34" s="188"/>
      <c r="N34" s="188"/>
      <c r="O34" s="188"/>
      <c r="P34" s="188"/>
      <c r="Q34" s="188"/>
    </row>
    <row r="35" spans="2:17" ht="16" x14ac:dyDescent="0.2">
      <c r="B35" s="22"/>
      <c r="C35" s="22"/>
      <c r="D35" s="113"/>
      <c r="E35" s="113"/>
      <c r="G35" s="18"/>
      <c r="H35" s="18"/>
      <c r="I35" s="18"/>
      <c r="J35" s="18"/>
    </row>
    <row r="36" spans="2:17" ht="16" x14ac:dyDescent="0.2">
      <c r="B36" s="24"/>
      <c r="C36" s="22"/>
      <c r="D36" s="113"/>
      <c r="E36" s="113"/>
    </row>
    <row r="37" spans="2:17" ht="16" x14ac:dyDescent="0.2">
      <c r="B37" s="22"/>
      <c r="C37" s="22"/>
      <c r="D37" s="113"/>
      <c r="E37" s="113"/>
    </row>
    <row r="38" spans="2:17" ht="16" x14ac:dyDescent="0.2">
      <c r="B38" s="22"/>
      <c r="C38" s="22"/>
      <c r="D38" s="113"/>
      <c r="E38" s="113"/>
    </row>
    <row r="39" spans="2:17" ht="16" x14ac:dyDescent="0.2">
      <c r="B39" s="24"/>
      <c r="C39" s="22"/>
      <c r="D39" s="113"/>
      <c r="E39" s="113"/>
    </row>
    <row r="40" spans="2:17" ht="16" x14ac:dyDescent="0.2">
      <c r="B40" s="22"/>
      <c r="C40" s="22"/>
      <c r="D40" s="113"/>
      <c r="E40" s="113"/>
    </row>
    <row r="41" spans="2:17" ht="16" x14ac:dyDescent="0.2">
      <c r="B41" s="22"/>
      <c r="C41" s="22"/>
      <c r="D41" s="113"/>
      <c r="E41" s="113"/>
    </row>
    <row r="42" spans="2:17" ht="16" x14ac:dyDescent="0.2">
      <c r="B42" s="24"/>
      <c r="C42" s="22"/>
      <c r="D42" s="113"/>
      <c r="E42" s="113"/>
    </row>
    <row r="43" spans="2:17" ht="16" x14ac:dyDescent="0.2">
      <c r="B43" s="120"/>
      <c r="C43" s="22"/>
      <c r="D43" s="23"/>
      <c r="E43" s="125"/>
    </row>
    <row r="44" spans="2:17" ht="16" x14ac:dyDescent="0.2">
      <c r="B44" s="120"/>
      <c r="C44" s="22"/>
      <c r="D44" s="124"/>
      <c r="E44" s="5"/>
    </row>
    <row r="45" spans="2:17" x14ac:dyDescent="0.2">
      <c r="B45" s="120"/>
      <c r="C45" s="120"/>
      <c r="D45" s="120"/>
      <c r="E45" s="126"/>
    </row>
    <row r="46" spans="2:17" x14ac:dyDescent="0.2">
      <c r="B46" s="120"/>
      <c r="C46" s="120"/>
      <c r="D46" s="127"/>
      <c r="E46" s="126"/>
    </row>
    <row r="47" spans="2:17" x14ac:dyDescent="0.2">
      <c r="B47" s="120"/>
      <c r="C47" s="120"/>
      <c r="D47" s="120"/>
      <c r="E47" s="126"/>
    </row>
    <row r="48" spans="2:17" x14ac:dyDescent="0.2">
      <c r="B48" s="120"/>
      <c r="C48" s="120"/>
      <c r="D48" s="127"/>
      <c r="E48" s="126"/>
    </row>
    <row r="49" spans="2:5" x14ac:dyDescent="0.2">
      <c r="B49" s="120"/>
      <c r="C49" s="120"/>
      <c r="D49" s="120"/>
      <c r="E49" s="126"/>
    </row>
    <row r="50" spans="2:5" x14ac:dyDescent="0.2">
      <c r="B50" s="120"/>
      <c r="C50" s="120"/>
      <c r="D50" s="127"/>
      <c r="E50" s="126"/>
    </row>
    <row r="51" spans="2:5" x14ac:dyDescent="0.2">
      <c r="B51" s="120"/>
      <c r="C51" s="120"/>
      <c r="D51" s="120"/>
      <c r="E51" s="126"/>
    </row>
    <row r="52" spans="2:5" x14ac:dyDescent="0.2">
      <c r="B52" s="120"/>
      <c r="C52" s="120"/>
      <c r="D52" s="127"/>
      <c r="E52" s="126"/>
    </row>
    <row r="53" spans="2:5" x14ac:dyDescent="0.2">
      <c r="B53" s="120"/>
      <c r="C53" s="120"/>
      <c r="D53" s="120"/>
      <c r="E53" s="126"/>
    </row>
    <row r="54" spans="2:5" x14ac:dyDescent="0.2">
      <c r="B54" s="120"/>
      <c r="C54" s="120"/>
      <c r="D54" s="127"/>
      <c r="E54" s="126"/>
    </row>
    <row r="55" spans="2:5" x14ac:dyDescent="0.2">
      <c r="B55" s="120"/>
      <c r="C55" s="120"/>
      <c r="D55" s="120"/>
      <c r="E55" s="126"/>
    </row>
    <row r="56" spans="2:5" x14ac:dyDescent="0.2">
      <c r="B56" s="120"/>
      <c r="C56" s="120"/>
      <c r="D56" s="127"/>
      <c r="E56" s="126"/>
    </row>
    <row r="57" spans="2:5" x14ac:dyDescent="0.2">
      <c r="B57" s="120"/>
      <c r="C57" s="120"/>
      <c r="D57" s="120"/>
      <c r="E57" s="126"/>
    </row>
    <row r="58" spans="2:5" x14ac:dyDescent="0.2">
      <c r="B58" s="120"/>
      <c r="C58" s="120"/>
      <c r="D58" s="127"/>
      <c r="E58" s="126"/>
    </row>
    <row r="59" spans="2:5" x14ac:dyDescent="0.2">
      <c r="B59" s="120"/>
      <c r="C59" s="120"/>
      <c r="D59" s="120"/>
      <c r="E59" s="126"/>
    </row>
    <row r="60" spans="2:5" x14ac:dyDescent="0.2">
      <c r="B60" s="120"/>
      <c r="C60" s="120"/>
      <c r="D60" s="127"/>
      <c r="E60" s="126"/>
    </row>
    <row r="61" spans="2:5" x14ac:dyDescent="0.2">
      <c r="B61" s="120"/>
      <c r="C61" s="120"/>
      <c r="D61" s="120"/>
      <c r="E61" s="126"/>
    </row>
    <row r="62" spans="2:5" x14ac:dyDescent="0.2">
      <c r="B62" s="120"/>
      <c r="C62" s="120"/>
      <c r="D62" s="127"/>
      <c r="E62" s="126"/>
    </row>
    <row r="63" spans="2:5" x14ac:dyDescent="0.2">
      <c r="B63" s="120"/>
      <c r="C63" s="120"/>
      <c r="D63" s="120"/>
      <c r="E63" s="126"/>
    </row>
    <row r="64" spans="2:5" x14ac:dyDescent="0.2">
      <c r="B64" s="120"/>
      <c r="C64" s="120"/>
      <c r="D64" s="127"/>
      <c r="E64" s="126"/>
    </row>
    <row r="65" spans="2:5" x14ac:dyDescent="0.2">
      <c r="B65" s="120"/>
      <c r="C65" s="120"/>
      <c r="D65" s="120"/>
      <c r="E65" s="126"/>
    </row>
    <row r="66" spans="2:5" x14ac:dyDescent="0.2">
      <c r="B66" s="120"/>
      <c r="C66" s="120"/>
      <c r="D66" s="127"/>
      <c r="E66" s="126"/>
    </row>
    <row r="67" spans="2:5" x14ac:dyDescent="0.2">
      <c r="B67" s="120"/>
      <c r="C67" s="120"/>
      <c r="D67" s="120"/>
      <c r="E67" s="126"/>
    </row>
    <row r="68" spans="2:5" x14ac:dyDescent="0.2">
      <c r="B68" s="120"/>
      <c r="C68" s="120"/>
      <c r="D68" s="127"/>
      <c r="E68" s="126"/>
    </row>
    <row r="69" spans="2:5" x14ac:dyDescent="0.2">
      <c r="B69" s="120"/>
      <c r="C69" s="120"/>
      <c r="D69" s="120"/>
      <c r="E69" s="126"/>
    </row>
    <row r="70" spans="2:5" x14ac:dyDescent="0.2">
      <c r="B70" s="120"/>
      <c r="C70" s="120"/>
      <c r="D70" s="127"/>
      <c r="E70" s="126"/>
    </row>
    <row r="71" spans="2:5" x14ac:dyDescent="0.2">
      <c r="B71" s="120"/>
      <c r="C71" s="120"/>
      <c r="D71" s="120"/>
      <c r="E71" s="126"/>
    </row>
    <row r="72" spans="2:5" x14ac:dyDescent="0.2">
      <c r="B72" s="120"/>
      <c r="C72" s="120"/>
      <c r="D72" s="127"/>
      <c r="E72" s="126"/>
    </row>
    <row r="73" spans="2:5" x14ac:dyDescent="0.2">
      <c r="B73" s="120"/>
      <c r="C73" s="120"/>
      <c r="D73" s="120"/>
      <c r="E73" s="126"/>
    </row>
    <row r="74" spans="2:5" x14ac:dyDescent="0.2">
      <c r="B74" s="120"/>
      <c r="C74" s="120"/>
      <c r="D74" s="127"/>
      <c r="E74" s="126"/>
    </row>
    <row r="75" spans="2:5" x14ac:dyDescent="0.2">
      <c r="B75" s="120"/>
      <c r="C75" s="120"/>
      <c r="D75" s="120"/>
      <c r="E75" s="126"/>
    </row>
    <row r="76" spans="2:5" x14ac:dyDescent="0.2">
      <c r="B76" s="120"/>
      <c r="C76" s="120"/>
      <c r="D76" s="127"/>
      <c r="E76" s="126"/>
    </row>
  </sheetData>
  <customSheetViews>
    <customSheetView guid="{7EF8B8AA-3585-4DC2-9BF0-9213631FB136}">
      <selection activeCell="J13" sqref="J13"/>
      <pageMargins left="0.7" right="0.7" top="0.75" bottom="0.75" header="0.3" footer="0.3"/>
      <pageSetup orientation="portrait" verticalDpi="0" r:id="rId1"/>
    </customSheetView>
    <customSheetView guid="{7CA94911-1B1B-42CA-A351-41FD5691BB69}" topLeftCell="A2">
      <selection activeCell="J13" sqref="J13"/>
      <pageMargins left="0.7" right="0.7" top="0.75" bottom="0.75" header="0.3" footer="0.3"/>
      <pageSetup orientation="portrait" verticalDpi="0" r:id="rId2"/>
    </customSheetView>
  </customSheetViews>
  <mergeCells count="4">
    <mergeCell ref="B1:E1"/>
    <mergeCell ref="B2:E2"/>
    <mergeCell ref="B3:E3"/>
    <mergeCell ref="G3:G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5122" r:id="rId6">
          <objectPr defaultSize="0" r:id="rId7">
            <anchor moveWithCells="1">
              <from>
                <xdr:col>6</xdr:col>
                <xdr:colOff>279400</xdr:colOff>
                <xdr:row>2</xdr:row>
                <xdr:rowOff>63500</xdr:rowOff>
              </from>
              <to>
                <xdr:col>16</xdr:col>
                <xdr:colOff>63500</xdr:colOff>
                <xdr:row>29</xdr:row>
                <xdr:rowOff>101600</xdr:rowOff>
              </to>
            </anchor>
          </objectPr>
        </oleObject>
      </mc:Choice>
      <mc:Fallback>
        <oleObject progId="Word.Document.12" shapeId="512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3" tint="0.59999389629810485"/>
  </sheetPr>
  <dimension ref="B1:R160"/>
  <sheetViews>
    <sheetView workbookViewId="0"/>
  </sheetViews>
  <sheetFormatPr baseColWidth="10" defaultColWidth="8.83203125" defaultRowHeight="15" x14ac:dyDescent="0.2"/>
  <cols>
    <col min="2" max="2" width="9.33203125" bestFit="1" customWidth="1"/>
    <col min="3" max="3" width="46.1640625" customWidth="1"/>
    <col min="4" max="6" width="12.83203125" bestFit="1" customWidth="1"/>
    <col min="7" max="7" width="11.33203125" customWidth="1"/>
    <col min="8" max="9" width="12.83203125" bestFit="1" customWidth="1"/>
  </cols>
  <sheetData>
    <row r="1" spans="2:18" ht="15.75" customHeight="1" x14ac:dyDescent="0.2">
      <c r="B1" s="226" t="s">
        <v>0</v>
      </c>
      <c r="C1" s="226"/>
      <c r="D1" s="226"/>
      <c r="E1" s="226"/>
    </row>
    <row r="2" spans="2:18" ht="15.75" customHeight="1" x14ac:dyDescent="0.2">
      <c r="B2" s="226" t="s">
        <v>1</v>
      </c>
      <c r="C2" s="226"/>
      <c r="D2" s="226"/>
      <c r="E2" s="226"/>
    </row>
    <row r="3" spans="2:18" ht="16" x14ac:dyDescent="0.2">
      <c r="B3" s="227">
        <v>41883</v>
      </c>
      <c r="C3" s="226"/>
      <c r="D3" s="226"/>
      <c r="E3" s="226"/>
    </row>
    <row r="4" spans="2:18" ht="15.75" customHeight="1" x14ac:dyDescent="0.2">
      <c r="B4" s="54"/>
      <c r="C4" s="53"/>
      <c r="D4" s="53"/>
      <c r="E4" s="53"/>
      <c r="H4" s="189"/>
      <c r="I4" s="188"/>
      <c r="J4" s="188"/>
      <c r="K4" s="188"/>
      <c r="L4" s="188"/>
      <c r="M4" s="188"/>
      <c r="N4" s="188"/>
      <c r="O4" s="188"/>
      <c r="P4" s="188"/>
      <c r="Q4" s="188"/>
      <c r="R4" s="188"/>
    </row>
    <row r="5" spans="2:18" ht="16.5" customHeight="1" thickBot="1" x14ac:dyDescent="0.25">
      <c r="B5" s="20" t="s">
        <v>2</v>
      </c>
      <c r="C5" s="21" t="s">
        <v>3</v>
      </c>
      <c r="D5" s="21" t="s">
        <v>4</v>
      </c>
      <c r="E5" s="21" t="s">
        <v>5</v>
      </c>
      <c r="H5" s="230"/>
      <c r="I5" s="230"/>
      <c r="J5" s="230"/>
      <c r="K5" s="230"/>
      <c r="L5" s="230"/>
      <c r="M5" s="230"/>
      <c r="N5" s="230"/>
      <c r="O5" s="230"/>
      <c r="P5" s="230"/>
      <c r="Q5" s="230"/>
      <c r="R5" s="230"/>
    </row>
    <row r="6" spans="2:18" ht="16.5" customHeight="1" thickTop="1" x14ac:dyDescent="0.2">
      <c r="B6" s="24"/>
      <c r="C6" s="22"/>
      <c r="D6" s="5"/>
      <c r="E6" s="5"/>
      <c r="H6" s="230"/>
      <c r="I6" s="230"/>
      <c r="J6" s="230"/>
      <c r="K6" s="230"/>
      <c r="L6" s="230"/>
      <c r="M6" s="230"/>
      <c r="N6" s="230"/>
      <c r="O6" s="230"/>
      <c r="P6" s="230"/>
      <c r="Q6" s="230"/>
      <c r="R6" s="230"/>
    </row>
    <row r="7" spans="2:18" ht="16" x14ac:dyDescent="0.2">
      <c r="B7" s="22"/>
      <c r="C7" s="22"/>
      <c r="D7" s="113"/>
      <c r="E7" s="113"/>
      <c r="H7" s="230"/>
      <c r="I7" s="230"/>
      <c r="J7" s="230"/>
      <c r="K7" s="230"/>
      <c r="L7" s="230"/>
      <c r="M7" s="230"/>
      <c r="N7" s="230"/>
      <c r="O7" s="230"/>
      <c r="P7" s="230"/>
      <c r="Q7" s="230"/>
      <c r="R7" s="230"/>
    </row>
    <row r="8" spans="2:18" ht="16" x14ac:dyDescent="0.2">
      <c r="B8" s="22"/>
      <c r="C8" s="22"/>
      <c r="D8" s="113"/>
      <c r="E8" s="113"/>
      <c r="H8" s="230"/>
      <c r="I8" s="230"/>
      <c r="J8" s="230"/>
      <c r="K8" s="230"/>
      <c r="L8" s="230"/>
      <c r="M8" s="230"/>
      <c r="N8" s="230"/>
      <c r="O8" s="230"/>
      <c r="P8" s="230"/>
      <c r="Q8" s="230"/>
      <c r="R8" s="230"/>
    </row>
    <row r="9" spans="2:18" ht="16" x14ac:dyDescent="0.2">
      <c r="B9" s="24"/>
      <c r="C9" s="22"/>
      <c r="D9" s="113"/>
      <c r="E9" s="113"/>
      <c r="H9" s="230"/>
      <c r="I9" s="230"/>
      <c r="J9" s="230"/>
      <c r="K9" s="230"/>
      <c r="L9" s="230"/>
      <c r="M9" s="230"/>
      <c r="N9" s="230"/>
      <c r="O9" s="230"/>
      <c r="P9" s="230"/>
      <c r="Q9" s="230"/>
      <c r="R9" s="230"/>
    </row>
    <row r="10" spans="2:18" ht="15.75" customHeight="1" x14ac:dyDescent="0.2">
      <c r="B10" s="22"/>
      <c r="C10" s="22"/>
      <c r="D10" s="113"/>
      <c r="E10" s="113"/>
      <c r="H10" s="230"/>
      <c r="I10" s="230"/>
      <c r="J10" s="230"/>
      <c r="K10" s="230"/>
      <c r="L10" s="230"/>
      <c r="M10" s="230"/>
      <c r="N10" s="230"/>
      <c r="O10" s="230"/>
      <c r="P10" s="230"/>
      <c r="Q10" s="230"/>
      <c r="R10" s="230"/>
    </row>
    <row r="11" spans="2:18" ht="16" x14ac:dyDescent="0.2">
      <c r="B11" s="22"/>
      <c r="C11" s="22"/>
      <c r="D11" s="113"/>
      <c r="E11" s="113"/>
      <c r="F11" s="193"/>
      <c r="G11" s="193"/>
      <c r="H11" s="230"/>
      <c r="I11" s="230"/>
      <c r="J11" s="230"/>
      <c r="K11" s="230"/>
      <c r="L11" s="230"/>
      <c r="M11" s="230"/>
      <c r="N11" s="230"/>
      <c r="O11" s="230"/>
      <c r="P11" s="230"/>
      <c r="Q11" s="230"/>
      <c r="R11" s="230"/>
    </row>
    <row r="12" spans="2:18" ht="16" x14ac:dyDescent="0.2">
      <c r="B12" s="24"/>
      <c r="C12" s="22"/>
      <c r="D12" s="113"/>
      <c r="E12" s="113"/>
      <c r="F12" s="170"/>
      <c r="G12" s="170"/>
      <c r="H12" s="230"/>
      <c r="I12" s="230"/>
      <c r="J12" s="230"/>
      <c r="K12" s="230"/>
      <c r="L12" s="230"/>
      <c r="M12" s="230"/>
      <c r="N12" s="230"/>
      <c r="O12" s="230"/>
      <c r="P12" s="230"/>
      <c r="Q12" s="230"/>
      <c r="R12" s="230"/>
    </row>
    <row r="13" spans="2:18" ht="16" x14ac:dyDescent="0.2">
      <c r="B13" s="22"/>
      <c r="C13" s="22"/>
      <c r="D13" s="113"/>
      <c r="E13" s="113"/>
      <c r="F13" s="170"/>
      <c r="G13" s="170"/>
      <c r="H13" s="230"/>
      <c r="I13" s="230"/>
      <c r="J13" s="230"/>
      <c r="K13" s="230"/>
      <c r="L13" s="230"/>
      <c r="M13" s="230"/>
      <c r="N13" s="230"/>
      <c r="O13" s="230"/>
      <c r="P13" s="230"/>
      <c r="Q13" s="230"/>
      <c r="R13" s="230"/>
    </row>
    <row r="14" spans="2:18" ht="16" x14ac:dyDescent="0.2">
      <c r="B14" s="22"/>
      <c r="C14" s="22"/>
      <c r="D14" s="113"/>
      <c r="E14" s="113"/>
      <c r="G14" s="214"/>
      <c r="H14" s="189"/>
      <c r="I14" s="194"/>
      <c r="J14" s="194"/>
      <c r="K14" s="194"/>
      <c r="L14" s="194"/>
      <c r="M14" s="194"/>
      <c r="N14" s="194"/>
      <c r="O14" s="194"/>
      <c r="P14" s="194"/>
      <c r="Q14" s="194"/>
      <c r="R14" s="194"/>
    </row>
    <row r="15" spans="2:18" ht="16" x14ac:dyDescent="0.2">
      <c r="B15" s="24"/>
      <c r="C15" s="22"/>
      <c r="D15" s="113"/>
      <c r="E15" s="113"/>
      <c r="G15" s="209"/>
      <c r="H15" s="188"/>
      <c r="I15" s="188"/>
      <c r="J15" s="188"/>
      <c r="K15" s="188"/>
      <c r="L15" s="188"/>
      <c r="M15" s="188"/>
      <c r="N15" s="188"/>
      <c r="O15" s="188"/>
      <c r="P15" s="188"/>
      <c r="Q15" s="188"/>
      <c r="R15" s="188"/>
    </row>
    <row r="16" spans="2:18" ht="16" x14ac:dyDescent="0.2">
      <c r="B16" s="22"/>
      <c r="C16" s="22"/>
      <c r="D16" s="113"/>
      <c r="E16" s="113"/>
      <c r="G16" s="18"/>
      <c r="H16" s="188"/>
      <c r="I16" s="188"/>
      <c r="J16" s="188"/>
      <c r="K16" s="188"/>
      <c r="L16" s="188"/>
      <c r="M16" s="188"/>
      <c r="N16" s="188"/>
      <c r="O16" s="188"/>
      <c r="P16" s="188"/>
      <c r="Q16" s="188"/>
      <c r="R16" s="188"/>
    </row>
    <row r="17" spans="2:18" ht="16" x14ac:dyDescent="0.2">
      <c r="B17" s="22"/>
      <c r="C17" s="22"/>
      <c r="D17" s="113"/>
      <c r="E17" s="113"/>
      <c r="G17" s="18"/>
      <c r="H17" s="188"/>
      <c r="I17" s="188"/>
      <c r="J17" s="188"/>
      <c r="K17" s="188"/>
      <c r="L17" s="188"/>
      <c r="M17" s="188"/>
      <c r="N17" s="188"/>
      <c r="O17" s="188"/>
      <c r="P17" s="188"/>
      <c r="Q17" s="188"/>
      <c r="R17" s="188"/>
    </row>
    <row r="18" spans="2:18" ht="16" x14ac:dyDescent="0.2">
      <c r="B18" s="24"/>
      <c r="C18" s="22"/>
      <c r="D18" s="113"/>
      <c r="E18" s="113"/>
      <c r="G18" s="18"/>
      <c r="H18" s="188"/>
      <c r="I18" s="188"/>
      <c r="J18" s="188"/>
      <c r="K18" s="188"/>
      <c r="L18" s="188"/>
      <c r="M18" s="188"/>
      <c r="N18" s="188"/>
      <c r="O18" s="188"/>
      <c r="P18" s="188"/>
      <c r="Q18" s="188"/>
      <c r="R18" s="188"/>
    </row>
    <row r="19" spans="2:18" ht="16" x14ac:dyDescent="0.2">
      <c r="B19" s="22"/>
      <c r="C19" s="22"/>
      <c r="D19" s="113"/>
      <c r="E19" s="113"/>
      <c r="G19" s="18"/>
      <c r="H19" s="188"/>
      <c r="I19" s="188"/>
      <c r="J19" s="188"/>
      <c r="K19" s="188"/>
      <c r="L19" s="188"/>
      <c r="M19" s="188"/>
      <c r="N19" s="188"/>
      <c r="O19" s="188"/>
      <c r="P19" s="188"/>
      <c r="Q19" s="188"/>
      <c r="R19" s="188"/>
    </row>
    <row r="20" spans="2:18" ht="16" x14ac:dyDescent="0.2">
      <c r="B20" s="22"/>
      <c r="C20" s="22"/>
      <c r="D20" s="113"/>
      <c r="E20" s="113"/>
      <c r="G20" s="18"/>
      <c r="H20" s="188"/>
      <c r="I20" s="188"/>
      <c r="J20" s="188"/>
      <c r="K20" s="188"/>
      <c r="L20" s="188"/>
      <c r="M20" s="188"/>
      <c r="N20" s="188"/>
      <c r="O20" s="188"/>
      <c r="P20" s="188"/>
      <c r="Q20" s="188"/>
      <c r="R20" s="188"/>
    </row>
    <row r="21" spans="2:18" ht="16" x14ac:dyDescent="0.2">
      <c r="B21" s="24"/>
      <c r="C21" s="22"/>
      <c r="D21" s="113"/>
      <c r="E21" s="113"/>
      <c r="G21" s="18"/>
      <c r="H21" s="188"/>
      <c r="I21" s="188"/>
      <c r="J21" s="188"/>
      <c r="K21" s="188"/>
      <c r="L21" s="188"/>
      <c r="M21" s="188"/>
      <c r="N21" s="188"/>
      <c r="O21" s="188"/>
      <c r="P21" s="188"/>
      <c r="Q21" s="188"/>
      <c r="R21" s="188"/>
    </row>
    <row r="22" spans="2:18" ht="16" x14ac:dyDescent="0.2">
      <c r="B22" s="22"/>
      <c r="C22" s="22"/>
      <c r="D22" s="113"/>
      <c r="E22" s="113"/>
      <c r="G22" s="18"/>
      <c r="H22" s="188"/>
      <c r="I22" s="188"/>
      <c r="J22" s="188"/>
      <c r="K22" s="188"/>
      <c r="L22" s="188"/>
      <c r="M22" s="188"/>
      <c r="N22" s="188"/>
      <c r="O22" s="188"/>
      <c r="P22" s="188"/>
      <c r="Q22" s="188"/>
      <c r="R22" s="188"/>
    </row>
    <row r="23" spans="2:18" ht="16" x14ac:dyDescent="0.2">
      <c r="B23" s="22"/>
      <c r="C23" s="22"/>
      <c r="D23" s="113"/>
      <c r="E23" s="113"/>
      <c r="G23" s="18"/>
      <c r="H23" s="188"/>
      <c r="I23" s="188"/>
      <c r="J23" s="188"/>
      <c r="K23" s="188"/>
      <c r="L23" s="188"/>
      <c r="M23" s="188"/>
      <c r="N23" s="188"/>
      <c r="O23" s="188"/>
      <c r="P23" s="188"/>
      <c r="Q23" s="188"/>
      <c r="R23" s="188"/>
    </row>
    <row r="24" spans="2:18" ht="16" x14ac:dyDescent="0.2">
      <c r="B24" s="24"/>
      <c r="C24" s="22"/>
      <c r="D24" s="113"/>
      <c r="E24" s="113"/>
      <c r="G24" s="18"/>
      <c r="H24" s="188"/>
      <c r="I24" s="188"/>
      <c r="J24" s="188"/>
      <c r="K24" s="188"/>
      <c r="L24" s="188"/>
      <c r="M24" s="188"/>
      <c r="N24" s="188"/>
      <c r="O24" s="188"/>
      <c r="P24" s="188"/>
      <c r="Q24" s="188"/>
      <c r="R24" s="188"/>
    </row>
    <row r="25" spans="2:18" ht="16" x14ac:dyDescent="0.2">
      <c r="B25" s="22"/>
      <c r="C25" s="22"/>
      <c r="D25" s="113"/>
      <c r="E25" s="113"/>
      <c r="G25" s="18"/>
      <c r="H25" s="188"/>
      <c r="I25" s="188"/>
      <c r="J25" s="188"/>
      <c r="K25" s="188"/>
      <c r="L25" s="188"/>
      <c r="M25" s="188"/>
      <c r="N25" s="188"/>
      <c r="O25" s="188"/>
      <c r="P25" s="188"/>
      <c r="Q25" s="188"/>
      <c r="R25" s="188"/>
    </row>
    <row r="26" spans="2:18" ht="16" x14ac:dyDescent="0.2">
      <c r="B26" s="22"/>
      <c r="C26" s="22"/>
      <c r="D26" s="113"/>
      <c r="E26" s="113"/>
      <c r="G26" s="18"/>
      <c r="H26" s="188"/>
      <c r="I26" s="188"/>
      <c r="J26" s="188"/>
      <c r="K26" s="188"/>
      <c r="L26" s="188"/>
      <c r="M26" s="188"/>
      <c r="N26" s="188"/>
      <c r="O26" s="188"/>
      <c r="P26" s="188"/>
      <c r="Q26" s="188"/>
      <c r="R26" s="188"/>
    </row>
    <row r="27" spans="2:18" ht="16" x14ac:dyDescent="0.2">
      <c r="B27" s="24"/>
      <c r="C27" s="22"/>
      <c r="D27" s="113"/>
      <c r="E27" s="113"/>
      <c r="G27" s="18"/>
      <c r="H27" s="188"/>
      <c r="I27" s="188"/>
      <c r="J27" s="188"/>
      <c r="K27" s="188"/>
      <c r="L27" s="188"/>
      <c r="M27" s="188"/>
      <c r="N27" s="188"/>
      <c r="O27" s="188"/>
      <c r="P27" s="188"/>
      <c r="Q27" s="188"/>
      <c r="R27" s="188"/>
    </row>
    <row r="28" spans="2:18" ht="16" x14ac:dyDescent="0.2">
      <c r="B28" s="22"/>
      <c r="C28" s="22"/>
      <c r="D28" s="113"/>
      <c r="E28" s="113"/>
      <c r="G28" s="18"/>
      <c r="H28" s="188"/>
      <c r="I28" s="188"/>
      <c r="J28" s="188"/>
      <c r="K28" s="188"/>
      <c r="L28" s="188"/>
      <c r="M28" s="188"/>
      <c r="N28" s="188"/>
      <c r="O28" s="188"/>
      <c r="P28" s="188"/>
      <c r="Q28" s="188"/>
      <c r="R28" s="188"/>
    </row>
    <row r="29" spans="2:18" s="17" customFormat="1" ht="16" x14ac:dyDescent="0.2">
      <c r="B29" s="22"/>
      <c r="C29" s="22"/>
      <c r="D29" s="113"/>
      <c r="E29" s="113"/>
      <c r="G29" s="18"/>
      <c r="H29" s="188"/>
      <c r="I29" s="188"/>
      <c r="J29" s="188"/>
      <c r="K29" s="188"/>
      <c r="L29" s="188"/>
      <c r="M29" s="188"/>
      <c r="N29" s="188"/>
      <c r="O29" s="188"/>
      <c r="P29" s="188"/>
      <c r="Q29" s="188"/>
      <c r="R29" s="188"/>
    </row>
    <row r="30" spans="2:18" s="17" customFormat="1" ht="16" x14ac:dyDescent="0.2">
      <c r="B30" s="24"/>
      <c r="C30" s="22"/>
      <c r="D30" s="113"/>
      <c r="E30" s="113"/>
      <c r="G30" s="18"/>
      <c r="H30" s="188"/>
      <c r="I30" s="188"/>
      <c r="J30" s="188"/>
      <c r="K30" s="188"/>
      <c r="L30" s="188"/>
      <c r="M30" s="188"/>
      <c r="N30" s="188"/>
      <c r="O30" s="188"/>
      <c r="P30" s="188"/>
      <c r="Q30" s="188"/>
      <c r="R30" s="188"/>
    </row>
    <row r="31" spans="2:18" s="17" customFormat="1" ht="16" x14ac:dyDescent="0.2">
      <c r="B31" s="22"/>
      <c r="C31" s="22"/>
      <c r="D31" s="113"/>
      <c r="E31" s="113"/>
      <c r="G31" s="18"/>
      <c r="H31" s="188"/>
      <c r="I31" s="188"/>
      <c r="J31" s="188"/>
      <c r="K31" s="188"/>
      <c r="L31" s="188"/>
      <c r="M31" s="188"/>
      <c r="N31" s="188"/>
      <c r="O31" s="188"/>
      <c r="P31" s="188"/>
      <c r="Q31" s="188"/>
      <c r="R31" s="188"/>
    </row>
    <row r="32" spans="2:18" ht="16" x14ac:dyDescent="0.2">
      <c r="B32" s="22"/>
      <c r="C32" s="22"/>
      <c r="D32" s="113"/>
      <c r="E32" s="113"/>
      <c r="G32" s="18"/>
      <c r="H32" s="188"/>
      <c r="I32" s="188"/>
      <c r="J32" s="188"/>
      <c r="K32" s="188"/>
      <c r="L32" s="188"/>
      <c r="M32" s="188"/>
      <c r="N32" s="188"/>
      <c r="O32" s="188"/>
      <c r="P32" s="188"/>
      <c r="Q32" s="188"/>
      <c r="R32" s="188"/>
    </row>
    <row r="33" spans="2:18" ht="16" x14ac:dyDescent="0.2">
      <c r="B33" s="24"/>
      <c r="C33" s="22"/>
      <c r="D33" s="113"/>
      <c r="E33" s="113"/>
      <c r="G33" s="18"/>
      <c r="H33" s="188"/>
      <c r="I33" s="188"/>
      <c r="J33" s="188"/>
      <c r="K33" s="188"/>
      <c r="L33" s="188"/>
      <c r="M33" s="188"/>
      <c r="N33" s="188"/>
      <c r="O33" s="188"/>
      <c r="P33" s="188"/>
      <c r="Q33" s="188"/>
      <c r="R33" s="188"/>
    </row>
    <row r="34" spans="2:18" ht="16" x14ac:dyDescent="0.2">
      <c r="B34" s="22"/>
      <c r="C34" s="22"/>
      <c r="D34" s="113"/>
      <c r="E34" s="113"/>
      <c r="G34" s="18"/>
      <c r="H34" s="188"/>
      <c r="I34" s="188"/>
      <c r="J34" s="188"/>
      <c r="K34" s="188"/>
      <c r="L34" s="188"/>
      <c r="M34" s="188"/>
      <c r="N34" s="188"/>
      <c r="O34" s="188"/>
      <c r="P34" s="188"/>
      <c r="Q34" s="188"/>
      <c r="R34" s="188"/>
    </row>
    <row r="35" spans="2:18" ht="16" x14ac:dyDescent="0.2">
      <c r="B35" s="22"/>
      <c r="C35" s="22"/>
      <c r="D35" s="113"/>
      <c r="E35" s="113"/>
      <c r="F35" s="193"/>
      <c r="G35" s="193"/>
      <c r="H35" s="188"/>
      <c r="I35" s="195"/>
      <c r="J35" s="188"/>
      <c r="K35" s="188"/>
      <c r="L35" s="188"/>
      <c r="M35" s="188"/>
      <c r="N35" s="188"/>
      <c r="O35" s="188"/>
      <c r="P35" s="188"/>
      <c r="Q35" s="188"/>
      <c r="R35" s="188"/>
    </row>
    <row r="36" spans="2:18" ht="16" x14ac:dyDescent="0.2">
      <c r="B36" s="24"/>
      <c r="C36" s="22"/>
      <c r="D36" s="113"/>
      <c r="E36" s="113"/>
      <c r="F36" s="170"/>
      <c r="G36" s="170"/>
      <c r="H36" s="188"/>
      <c r="I36" s="196"/>
      <c r="J36" s="188"/>
      <c r="K36" s="188"/>
      <c r="L36" s="188"/>
      <c r="M36" s="188"/>
      <c r="N36" s="188"/>
      <c r="O36" s="188"/>
      <c r="P36" s="188"/>
      <c r="Q36" s="188"/>
      <c r="R36" s="188"/>
    </row>
    <row r="37" spans="2:18" ht="16" x14ac:dyDescent="0.2">
      <c r="B37" s="22"/>
      <c r="C37" s="22"/>
      <c r="D37" s="113"/>
      <c r="E37" s="113"/>
      <c r="F37" s="170"/>
      <c r="G37" s="170"/>
      <c r="H37" s="188"/>
      <c r="I37" s="196"/>
      <c r="J37" s="188"/>
      <c r="K37" s="188"/>
      <c r="L37" s="188"/>
      <c r="M37" s="188"/>
      <c r="N37" s="188"/>
      <c r="O37" s="188"/>
      <c r="P37" s="188"/>
      <c r="Q37" s="188"/>
      <c r="R37" s="188"/>
    </row>
    <row r="38" spans="2:18" ht="16" x14ac:dyDescent="0.2">
      <c r="B38" s="22"/>
      <c r="C38" s="22"/>
      <c r="D38" s="113"/>
      <c r="E38" s="113"/>
      <c r="F38" s="170"/>
      <c r="G38" s="170"/>
      <c r="H38" s="188"/>
      <c r="I38" s="196"/>
      <c r="J38" s="188"/>
      <c r="K38" s="188"/>
      <c r="L38" s="188"/>
      <c r="M38" s="188"/>
      <c r="N38" s="188"/>
      <c r="O38" s="188"/>
      <c r="P38" s="188"/>
      <c r="Q38" s="188"/>
      <c r="R38" s="188"/>
    </row>
    <row r="39" spans="2:18" ht="16" x14ac:dyDescent="0.2">
      <c r="B39" s="24"/>
      <c r="C39" s="22"/>
      <c r="D39" s="113"/>
      <c r="E39" s="113"/>
      <c r="F39" s="18"/>
      <c r="G39" s="18"/>
      <c r="H39" s="191"/>
      <c r="I39" s="191"/>
      <c r="J39" s="188"/>
      <c r="K39" s="188"/>
      <c r="L39" s="188"/>
      <c r="M39" s="188"/>
      <c r="N39" s="188"/>
      <c r="O39" s="188"/>
      <c r="P39" s="188"/>
      <c r="Q39" s="188"/>
      <c r="R39" s="188"/>
    </row>
    <row r="40" spans="2:18" ht="16" x14ac:dyDescent="0.2">
      <c r="B40" s="22"/>
      <c r="C40" s="22"/>
      <c r="D40" s="113"/>
      <c r="E40" s="113"/>
      <c r="F40" s="18"/>
      <c r="G40" s="18"/>
      <c r="H40" s="18"/>
      <c r="I40" s="18"/>
      <c r="Q40" s="17"/>
    </row>
    <row r="41" spans="2:18" ht="16" x14ac:dyDescent="0.2">
      <c r="B41" s="22"/>
      <c r="C41" s="22"/>
      <c r="D41" s="113"/>
      <c r="E41" s="113"/>
      <c r="F41" s="18"/>
      <c r="G41" s="18"/>
      <c r="H41" s="18"/>
      <c r="I41" s="18"/>
      <c r="Q41" s="17"/>
    </row>
    <row r="42" spans="2:18" ht="16" x14ac:dyDescent="0.2">
      <c r="B42" s="24"/>
      <c r="C42" s="22"/>
      <c r="D42" s="113"/>
      <c r="E42" s="113"/>
      <c r="F42" s="18"/>
      <c r="G42" s="18"/>
      <c r="H42" s="18"/>
      <c r="I42" s="18"/>
      <c r="Q42" s="17"/>
    </row>
    <row r="43" spans="2:18" ht="16" x14ac:dyDescent="0.2">
      <c r="B43" s="22"/>
      <c r="C43" s="22"/>
      <c r="D43" s="113"/>
      <c r="E43" s="113"/>
      <c r="F43" s="18"/>
      <c r="G43" s="18"/>
      <c r="H43" s="18"/>
      <c r="I43" s="18"/>
      <c r="Q43" s="17"/>
    </row>
    <row r="44" spans="2:18" ht="16" x14ac:dyDescent="0.2">
      <c r="B44" s="22"/>
      <c r="C44" s="22"/>
      <c r="D44" s="113"/>
      <c r="E44" s="113"/>
      <c r="F44" s="18"/>
      <c r="G44" s="18"/>
      <c r="H44" s="18"/>
      <c r="I44" s="18"/>
      <c r="Q44" s="17"/>
    </row>
    <row r="45" spans="2:18" ht="16" x14ac:dyDescent="0.2">
      <c r="B45" s="24"/>
      <c r="C45" s="22"/>
      <c r="D45" s="113"/>
      <c r="E45" s="114"/>
      <c r="F45" s="18"/>
      <c r="G45" s="18"/>
      <c r="H45" s="18"/>
      <c r="I45" s="18"/>
      <c r="Q45" s="17"/>
    </row>
    <row r="46" spans="2:18" ht="16" x14ac:dyDescent="0.2">
      <c r="B46" s="22"/>
      <c r="C46" s="22"/>
      <c r="D46" s="113"/>
      <c r="E46" s="113"/>
      <c r="F46" s="18"/>
      <c r="G46" s="18"/>
      <c r="H46" s="18"/>
      <c r="I46" s="18"/>
      <c r="Q46" s="17"/>
    </row>
    <row r="47" spans="2:18" ht="16" x14ac:dyDescent="0.2">
      <c r="B47" s="22"/>
      <c r="C47" s="22"/>
      <c r="D47" s="114"/>
      <c r="E47" s="114"/>
      <c r="F47" s="229"/>
      <c r="G47" s="229"/>
      <c r="H47" s="229"/>
      <c r="I47" s="229"/>
      <c r="Q47" s="17"/>
    </row>
    <row r="48" spans="2:18" ht="16" x14ac:dyDescent="0.2">
      <c r="B48" s="24"/>
      <c r="C48" s="22"/>
      <c r="D48" s="113"/>
      <c r="E48" s="113"/>
      <c r="F48" s="170"/>
      <c r="G48" s="170"/>
      <c r="H48" s="170"/>
      <c r="I48" s="170"/>
      <c r="Q48" s="17"/>
    </row>
    <row r="49" spans="2:9" ht="16" x14ac:dyDescent="0.2">
      <c r="B49" s="22"/>
      <c r="C49" s="22"/>
      <c r="D49" s="114"/>
      <c r="E49" s="113"/>
      <c r="F49" s="170"/>
      <c r="G49" s="170"/>
      <c r="H49" s="170"/>
      <c r="I49" s="170"/>
    </row>
    <row r="50" spans="2:9" ht="16" x14ac:dyDescent="0.2">
      <c r="B50" s="22"/>
      <c r="C50" s="22"/>
      <c r="D50" s="113"/>
      <c r="E50" s="113"/>
      <c r="F50" s="18"/>
      <c r="G50" s="18"/>
      <c r="H50" s="18"/>
      <c r="I50" s="18"/>
    </row>
    <row r="51" spans="2:9" ht="16" x14ac:dyDescent="0.2">
      <c r="B51" s="24"/>
      <c r="C51" s="22"/>
      <c r="D51" s="113"/>
      <c r="E51" s="114"/>
    </row>
    <row r="52" spans="2:9" ht="16" x14ac:dyDescent="0.2">
      <c r="B52" s="22"/>
      <c r="C52" s="22"/>
      <c r="D52" s="113"/>
      <c r="E52" s="113"/>
    </row>
    <row r="53" spans="2:9" ht="16" x14ac:dyDescent="0.2">
      <c r="B53" s="22"/>
      <c r="C53" s="22"/>
      <c r="D53" s="114"/>
      <c r="E53" s="114"/>
    </row>
    <row r="54" spans="2:9" ht="16" x14ac:dyDescent="0.2">
      <c r="B54" s="24"/>
      <c r="C54" s="22"/>
      <c r="D54" s="113"/>
      <c r="E54" s="113"/>
    </row>
    <row r="55" spans="2:9" ht="16" x14ac:dyDescent="0.2">
      <c r="B55" s="22"/>
      <c r="C55" s="22"/>
      <c r="D55" s="113"/>
      <c r="E55" s="113"/>
    </row>
    <row r="56" spans="2:9" ht="16" x14ac:dyDescent="0.2">
      <c r="B56" s="22"/>
      <c r="C56" s="22"/>
      <c r="D56" s="113"/>
      <c r="E56" s="113"/>
    </row>
    <row r="57" spans="2:9" ht="16" x14ac:dyDescent="0.2">
      <c r="B57" s="24"/>
      <c r="C57" s="22"/>
      <c r="D57" s="113"/>
      <c r="E57" s="113"/>
    </row>
    <row r="58" spans="2:9" ht="16" x14ac:dyDescent="0.2">
      <c r="B58" s="22"/>
      <c r="C58" s="22"/>
      <c r="D58" s="113"/>
      <c r="E58" s="113"/>
    </row>
    <row r="59" spans="2:9" ht="16" x14ac:dyDescent="0.2">
      <c r="B59" s="22"/>
      <c r="C59" s="22"/>
      <c r="D59" s="114"/>
      <c r="E59" s="113"/>
    </row>
    <row r="60" spans="2:9" ht="16" x14ac:dyDescent="0.2">
      <c r="B60" s="22"/>
      <c r="C60" s="22"/>
      <c r="D60" s="113"/>
      <c r="E60" s="113"/>
      <c r="F60" s="31"/>
      <c r="G60" s="31"/>
      <c r="H60" s="31"/>
      <c r="I60" s="31"/>
    </row>
    <row r="61" spans="2:9" ht="16" x14ac:dyDescent="0.2">
      <c r="B61" s="22"/>
      <c r="C61" s="22"/>
      <c r="D61" s="114"/>
      <c r="E61" s="113"/>
    </row>
    <row r="62" spans="2:9" ht="16" x14ac:dyDescent="0.2">
      <c r="B62" s="22"/>
      <c r="C62" s="22"/>
      <c r="D62" s="113"/>
      <c r="E62" s="113"/>
    </row>
    <row r="63" spans="2:9" ht="16" x14ac:dyDescent="0.2">
      <c r="B63" s="22"/>
      <c r="C63" s="22"/>
      <c r="D63" s="114"/>
      <c r="E63" s="113"/>
    </row>
    <row r="64" spans="2:9" ht="16" x14ac:dyDescent="0.2">
      <c r="B64" s="22"/>
      <c r="C64" s="22"/>
      <c r="D64" s="113"/>
      <c r="E64" s="113"/>
    </row>
    <row r="65" spans="2:5" ht="16" x14ac:dyDescent="0.2">
      <c r="B65" s="22"/>
      <c r="C65" s="22"/>
      <c r="D65" s="114"/>
      <c r="E65" s="113"/>
    </row>
    <row r="66" spans="2:5" ht="16" x14ac:dyDescent="0.2">
      <c r="B66" s="22"/>
      <c r="C66" s="22"/>
      <c r="D66" s="113"/>
      <c r="E66" s="113"/>
    </row>
    <row r="67" spans="2:5" ht="16" x14ac:dyDescent="0.2">
      <c r="B67" s="22"/>
      <c r="C67" s="22"/>
      <c r="D67" s="114"/>
      <c r="E67" s="113"/>
    </row>
    <row r="68" spans="2:5" ht="16" x14ac:dyDescent="0.2">
      <c r="B68" s="22"/>
      <c r="C68" s="22"/>
      <c r="D68" s="113"/>
      <c r="E68" s="113"/>
    </row>
    <row r="69" spans="2:5" ht="16" x14ac:dyDescent="0.2">
      <c r="B69" s="22"/>
      <c r="C69" s="22"/>
      <c r="D69" s="114"/>
      <c r="E69" s="113"/>
    </row>
    <row r="70" spans="2:5" ht="16" x14ac:dyDescent="0.2">
      <c r="B70" s="22"/>
      <c r="C70" s="22"/>
      <c r="D70" s="113"/>
      <c r="E70" s="113"/>
    </row>
    <row r="71" spans="2:5" ht="16" x14ac:dyDescent="0.2">
      <c r="B71" s="22"/>
      <c r="C71" s="22"/>
      <c r="D71" s="114"/>
      <c r="E71" s="113"/>
    </row>
    <row r="72" spans="2:5" ht="16" x14ac:dyDescent="0.2">
      <c r="B72" s="22"/>
      <c r="C72" s="22"/>
      <c r="D72" s="113"/>
      <c r="E72" s="113"/>
    </row>
    <row r="73" spans="2:5" ht="16" x14ac:dyDescent="0.2">
      <c r="B73" s="22"/>
      <c r="C73" s="22"/>
      <c r="D73" s="114"/>
      <c r="E73" s="113"/>
    </row>
    <row r="74" spans="2:5" ht="16" x14ac:dyDescent="0.2">
      <c r="B74" s="22"/>
      <c r="C74" s="22"/>
      <c r="D74" s="113"/>
      <c r="E74" s="113"/>
    </row>
    <row r="75" spans="2:5" ht="16" x14ac:dyDescent="0.2">
      <c r="B75" s="22"/>
      <c r="C75" s="22"/>
      <c r="D75" s="114"/>
      <c r="E75" s="113"/>
    </row>
    <row r="76" spans="2:5" ht="16" x14ac:dyDescent="0.2">
      <c r="B76" s="22"/>
      <c r="C76" s="22"/>
      <c r="D76" s="113"/>
      <c r="E76" s="113"/>
    </row>
    <row r="77" spans="2:5" ht="16" x14ac:dyDescent="0.2">
      <c r="B77" s="22"/>
      <c r="C77" s="22"/>
      <c r="D77" s="114"/>
      <c r="E77" s="113"/>
    </row>
    <row r="78" spans="2:5" ht="16" x14ac:dyDescent="0.2">
      <c r="B78" s="22"/>
      <c r="C78" s="22"/>
      <c r="D78" s="113"/>
      <c r="E78" s="113"/>
    </row>
    <row r="79" spans="2:5" ht="16" x14ac:dyDescent="0.2">
      <c r="B79" s="22"/>
      <c r="C79" s="22"/>
      <c r="D79" s="114"/>
      <c r="E79" s="113"/>
    </row>
    <row r="80" spans="2:5" ht="16" x14ac:dyDescent="0.2">
      <c r="B80" s="22"/>
      <c r="C80" s="22"/>
      <c r="D80" s="113"/>
      <c r="E80" s="113"/>
    </row>
    <row r="81" spans="2:5" ht="16" x14ac:dyDescent="0.2">
      <c r="B81" s="22"/>
      <c r="C81" s="22"/>
      <c r="D81" s="114"/>
      <c r="E81" s="113"/>
    </row>
    <row r="82" spans="2:5" ht="16" x14ac:dyDescent="0.2">
      <c r="B82" s="22"/>
      <c r="C82" s="22"/>
      <c r="D82" s="113"/>
      <c r="E82" s="113"/>
    </row>
    <row r="83" spans="2:5" ht="16" x14ac:dyDescent="0.2">
      <c r="B83" s="22"/>
      <c r="C83" s="22"/>
      <c r="D83" s="114"/>
      <c r="E83" s="113"/>
    </row>
    <row r="84" spans="2:5" ht="16" x14ac:dyDescent="0.2">
      <c r="B84" s="22"/>
      <c r="C84" s="22"/>
      <c r="D84" s="113"/>
      <c r="E84" s="113"/>
    </row>
    <row r="85" spans="2:5" ht="16" x14ac:dyDescent="0.2">
      <c r="B85" s="22"/>
      <c r="C85" s="22"/>
      <c r="D85" s="114"/>
      <c r="E85" s="113"/>
    </row>
    <row r="86" spans="2:5" ht="16" x14ac:dyDescent="0.2">
      <c r="B86" s="22"/>
      <c r="C86" s="22"/>
      <c r="D86" s="113"/>
      <c r="E86" s="113"/>
    </row>
    <row r="87" spans="2:5" ht="16" x14ac:dyDescent="0.2">
      <c r="B87" s="22"/>
      <c r="C87" s="22"/>
      <c r="D87" s="114"/>
      <c r="E87" s="113"/>
    </row>
    <row r="88" spans="2:5" ht="16" x14ac:dyDescent="0.2">
      <c r="B88" s="22"/>
      <c r="C88" s="22"/>
      <c r="D88" s="113"/>
      <c r="E88" s="113"/>
    </row>
    <row r="89" spans="2:5" ht="16" x14ac:dyDescent="0.2">
      <c r="B89" s="22"/>
      <c r="C89" s="22"/>
      <c r="D89" s="114"/>
      <c r="E89" s="113"/>
    </row>
    <row r="90" spans="2:5" ht="16" x14ac:dyDescent="0.2">
      <c r="B90" s="22"/>
      <c r="C90" s="22"/>
      <c r="D90" s="113"/>
      <c r="E90" s="113"/>
    </row>
    <row r="91" spans="2:5" ht="16" x14ac:dyDescent="0.2">
      <c r="B91" s="22"/>
      <c r="C91" s="22"/>
      <c r="D91" s="114"/>
      <c r="E91" s="113"/>
    </row>
    <row r="92" spans="2:5" ht="16" x14ac:dyDescent="0.2">
      <c r="B92" s="22"/>
      <c r="C92" s="22"/>
      <c r="D92" s="113"/>
      <c r="E92" s="113"/>
    </row>
    <row r="93" spans="2:5" ht="16" x14ac:dyDescent="0.2">
      <c r="B93" s="22"/>
      <c r="C93" s="22"/>
      <c r="D93" s="114"/>
      <c r="E93" s="113"/>
    </row>
    <row r="94" spans="2:5" ht="16" x14ac:dyDescent="0.2">
      <c r="B94" s="22"/>
      <c r="C94" s="22"/>
      <c r="D94" s="113"/>
      <c r="E94" s="113"/>
    </row>
    <row r="95" spans="2:5" ht="16" x14ac:dyDescent="0.2">
      <c r="B95" s="22"/>
      <c r="C95" s="22"/>
      <c r="D95" s="114"/>
      <c r="E95" s="113"/>
    </row>
    <row r="96" spans="2:5" ht="16" x14ac:dyDescent="0.2">
      <c r="B96" s="22"/>
      <c r="C96" s="22"/>
      <c r="D96" s="113"/>
      <c r="E96" s="113"/>
    </row>
    <row r="97" spans="2:5" ht="16" x14ac:dyDescent="0.2">
      <c r="B97" s="22"/>
      <c r="C97" s="22"/>
      <c r="D97" s="114"/>
      <c r="E97" s="113"/>
    </row>
    <row r="98" spans="2:5" ht="16" x14ac:dyDescent="0.2">
      <c r="B98" s="22"/>
      <c r="C98" s="22"/>
      <c r="D98" s="113"/>
      <c r="E98" s="113"/>
    </row>
    <row r="99" spans="2:5" ht="16" x14ac:dyDescent="0.2">
      <c r="B99" s="22"/>
      <c r="C99" s="22"/>
      <c r="D99" s="114"/>
      <c r="E99" s="113"/>
    </row>
    <row r="100" spans="2:5" ht="16" x14ac:dyDescent="0.2">
      <c r="B100" s="22"/>
      <c r="C100" s="22"/>
      <c r="D100" s="113"/>
      <c r="E100" s="113"/>
    </row>
    <row r="101" spans="2:5" ht="16" x14ac:dyDescent="0.2">
      <c r="B101" s="22"/>
      <c r="C101" s="22"/>
      <c r="D101" s="114"/>
      <c r="E101" s="113"/>
    </row>
    <row r="102" spans="2:5" ht="16" x14ac:dyDescent="0.2">
      <c r="B102" s="22"/>
      <c r="C102" s="22"/>
      <c r="D102" s="113"/>
      <c r="E102" s="113"/>
    </row>
    <row r="103" spans="2:5" ht="16" x14ac:dyDescent="0.2">
      <c r="B103" s="22"/>
      <c r="C103" s="22"/>
      <c r="D103" s="114"/>
      <c r="E103" s="113"/>
    </row>
    <row r="104" spans="2:5" ht="16" x14ac:dyDescent="0.2">
      <c r="B104" s="22"/>
      <c r="C104" s="22"/>
      <c r="D104" s="113"/>
      <c r="E104" s="113"/>
    </row>
    <row r="105" spans="2:5" ht="16" x14ac:dyDescent="0.2">
      <c r="B105" s="22"/>
      <c r="C105" s="22"/>
      <c r="D105" s="114"/>
      <c r="E105" s="113"/>
    </row>
    <row r="106" spans="2:5" ht="16" x14ac:dyDescent="0.2">
      <c r="B106" s="22"/>
      <c r="C106" s="22"/>
      <c r="D106" s="113"/>
      <c r="E106" s="113"/>
    </row>
    <row r="107" spans="2:5" ht="16" x14ac:dyDescent="0.2">
      <c r="B107" s="22"/>
      <c r="C107" s="22"/>
      <c r="D107" s="114"/>
      <c r="E107" s="113"/>
    </row>
    <row r="108" spans="2:5" ht="16" x14ac:dyDescent="0.2">
      <c r="B108" s="22"/>
      <c r="C108" s="22"/>
      <c r="D108" s="113"/>
      <c r="E108" s="113"/>
    </row>
    <row r="109" spans="2:5" ht="16" x14ac:dyDescent="0.2">
      <c r="B109" s="22"/>
      <c r="C109" s="22"/>
      <c r="D109" s="114"/>
      <c r="E109" s="113"/>
    </row>
    <row r="110" spans="2:5" ht="16" x14ac:dyDescent="0.2">
      <c r="B110" s="22"/>
      <c r="C110" s="22"/>
      <c r="D110" s="113"/>
      <c r="E110" s="113"/>
    </row>
    <row r="111" spans="2:5" ht="16" x14ac:dyDescent="0.2">
      <c r="B111" s="22"/>
      <c r="C111" s="22"/>
      <c r="D111" s="114"/>
      <c r="E111" s="113"/>
    </row>
    <row r="112" spans="2:5" ht="16" x14ac:dyDescent="0.2">
      <c r="B112" s="22"/>
      <c r="C112" s="22"/>
      <c r="D112" s="113"/>
      <c r="E112" s="113"/>
    </row>
    <row r="113" spans="2:5" ht="16" x14ac:dyDescent="0.2">
      <c r="B113" s="22"/>
      <c r="C113" s="22"/>
      <c r="D113" s="114"/>
      <c r="E113" s="113"/>
    </row>
    <row r="114" spans="2:5" ht="16" x14ac:dyDescent="0.2">
      <c r="B114" s="22"/>
      <c r="C114" s="22"/>
      <c r="D114" s="113"/>
      <c r="E114" s="113"/>
    </row>
    <row r="115" spans="2:5" ht="16" x14ac:dyDescent="0.2">
      <c r="B115" s="22"/>
      <c r="C115" s="22"/>
      <c r="D115" s="114"/>
      <c r="E115" s="113"/>
    </row>
    <row r="116" spans="2:5" ht="16" x14ac:dyDescent="0.2">
      <c r="B116" s="22"/>
      <c r="C116" s="22"/>
      <c r="D116" s="113"/>
      <c r="E116" s="113"/>
    </row>
    <row r="117" spans="2:5" ht="16" x14ac:dyDescent="0.2">
      <c r="B117" s="22"/>
      <c r="C117" s="22"/>
      <c r="D117" s="114"/>
      <c r="E117" s="113"/>
    </row>
    <row r="118" spans="2:5" ht="16" x14ac:dyDescent="0.2">
      <c r="B118" s="22"/>
      <c r="C118" s="22"/>
      <c r="D118" s="113"/>
      <c r="E118" s="113"/>
    </row>
    <row r="119" spans="2:5" ht="16" x14ac:dyDescent="0.2">
      <c r="B119" s="22"/>
      <c r="C119" s="22"/>
      <c r="D119" s="114"/>
      <c r="E119" s="113"/>
    </row>
    <row r="120" spans="2:5" ht="16" x14ac:dyDescent="0.2">
      <c r="B120" s="22"/>
      <c r="C120" s="22"/>
      <c r="D120" s="113"/>
      <c r="E120" s="113"/>
    </row>
    <row r="121" spans="2:5" ht="16" x14ac:dyDescent="0.2">
      <c r="B121" s="22"/>
      <c r="C121" s="22"/>
      <c r="D121" s="114"/>
      <c r="E121" s="113"/>
    </row>
    <row r="122" spans="2:5" ht="16" x14ac:dyDescent="0.2">
      <c r="B122" s="22"/>
      <c r="C122" s="22"/>
      <c r="D122" s="113"/>
      <c r="E122" s="113"/>
    </row>
    <row r="123" spans="2:5" ht="16" x14ac:dyDescent="0.2">
      <c r="B123" s="22"/>
      <c r="C123" s="22"/>
      <c r="D123" s="114"/>
      <c r="E123" s="113"/>
    </row>
    <row r="124" spans="2:5" ht="16" x14ac:dyDescent="0.2">
      <c r="B124" s="22"/>
      <c r="C124" s="22"/>
      <c r="D124" s="113"/>
      <c r="E124" s="113"/>
    </row>
    <row r="125" spans="2:5" ht="16" x14ac:dyDescent="0.2">
      <c r="B125" s="22"/>
      <c r="C125" s="22"/>
      <c r="D125" s="114"/>
      <c r="E125" s="113"/>
    </row>
    <row r="126" spans="2:5" ht="16" x14ac:dyDescent="0.2">
      <c r="B126" s="22"/>
      <c r="C126" s="22"/>
      <c r="D126" s="113"/>
      <c r="E126" s="113"/>
    </row>
    <row r="127" spans="2:5" ht="16" x14ac:dyDescent="0.2">
      <c r="B127" s="22"/>
      <c r="C127" s="22"/>
      <c r="D127" s="114"/>
      <c r="E127" s="113"/>
    </row>
    <row r="128" spans="2:5" ht="16" x14ac:dyDescent="0.2">
      <c r="B128" s="22"/>
      <c r="C128" s="22"/>
      <c r="D128" s="113"/>
      <c r="E128" s="113"/>
    </row>
    <row r="129" spans="2:5" ht="16" x14ac:dyDescent="0.2">
      <c r="B129" s="22"/>
      <c r="C129" s="22"/>
      <c r="D129" s="114"/>
      <c r="E129" s="113"/>
    </row>
    <row r="130" spans="2:5" ht="16" x14ac:dyDescent="0.2">
      <c r="B130" s="22"/>
      <c r="C130" s="22"/>
      <c r="D130" s="113"/>
      <c r="E130" s="113"/>
    </row>
    <row r="131" spans="2:5" ht="16" x14ac:dyDescent="0.2">
      <c r="B131" s="22"/>
      <c r="C131" s="22"/>
      <c r="D131" s="114"/>
      <c r="E131" s="113"/>
    </row>
    <row r="132" spans="2:5" ht="16" x14ac:dyDescent="0.2">
      <c r="B132" s="22"/>
      <c r="C132" s="22"/>
      <c r="D132" s="113"/>
      <c r="E132" s="113"/>
    </row>
    <row r="133" spans="2:5" ht="16" x14ac:dyDescent="0.2">
      <c r="B133" s="22"/>
      <c r="C133" s="22"/>
      <c r="D133" s="114"/>
      <c r="E133" s="113"/>
    </row>
    <row r="134" spans="2:5" ht="16" x14ac:dyDescent="0.2">
      <c r="B134" s="22"/>
      <c r="C134" s="22"/>
      <c r="D134" s="113"/>
      <c r="E134" s="113"/>
    </row>
    <row r="135" spans="2:5" ht="16" x14ac:dyDescent="0.2">
      <c r="B135" s="22"/>
      <c r="C135" s="22"/>
      <c r="D135" s="114"/>
      <c r="E135" s="113"/>
    </row>
    <row r="136" spans="2:5" ht="16" x14ac:dyDescent="0.2">
      <c r="B136" s="22"/>
      <c r="C136" s="22"/>
      <c r="D136" s="113"/>
      <c r="E136" s="113"/>
    </row>
    <row r="137" spans="2:5" ht="16" x14ac:dyDescent="0.2">
      <c r="B137" s="22"/>
      <c r="C137" s="22"/>
      <c r="D137" s="114"/>
      <c r="E137" s="113"/>
    </row>
    <row r="138" spans="2:5" ht="16" x14ac:dyDescent="0.2">
      <c r="B138" s="22"/>
      <c r="C138" s="22"/>
      <c r="D138" s="113"/>
      <c r="E138" s="113"/>
    </row>
    <row r="139" spans="2:5" ht="16" x14ac:dyDescent="0.2">
      <c r="B139" s="22"/>
      <c r="C139" s="22"/>
      <c r="D139" s="114"/>
      <c r="E139" s="113"/>
    </row>
    <row r="140" spans="2:5" ht="16" x14ac:dyDescent="0.2">
      <c r="B140" s="22"/>
      <c r="C140" s="22"/>
      <c r="D140" s="113"/>
      <c r="E140" s="113"/>
    </row>
    <row r="141" spans="2:5" ht="16" x14ac:dyDescent="0.2">
      <c r="B141" s="22"/>
      <c r="C141" s="22"/>
      <c r="D141" s="114"/>
      <c r="E141" s="113"/>
    </row>
    <row r="142" spans="2:5" ht="16" x14ac:dyDescent="0.2">
      <c r="B142" s="22"/>
      <c r="C142" s="22"/>
      <c r="D142" s="113"/>
      <c r="E142" s="113"/>
    </row>
    <row r="143" spans="2:5" ht="16" x14ac:dyDescent="0.2">
      <c r="B143" s="22"/>
      <c r="C143" s="22"/>
      <c r="D143" s="114"/>
      <c r="E143" s="113"/>
    </row>
    <row r="144" spans="2:5" ht="16" x14ac:dyDescent="0.2">
      <c r="B144" s="22"/>
      <c r="C144" s="22"/>
      <c r="D144" s="113"/>
      <c r="E144" s="113"/>
    </row>
    <row r="145" spans="2:5" ht="16" x14ac:dyDescent="0.2">
      <c r="B145" s="22"/>
      <c r="C145" s="22"/>
      <c r="D145" s="114"/>
      <c r="E145" s="113"/>
    </row>
    <row r="146" spans="2:5" ht="16" x14ac:dyDescent="0.2">
      <c r="B146" s="22"/>
      <c r="C146" s="22"/>
      <c r="D146" s="113"/>
      <c r="E146" s="113"/>
    </row>
    <row r="147" spans="2:5" ht="16" x14ac:dyDescent="0.2">
      <c r="B147" s="22"/>
      <c r="C147" s="22"/>
      <c r="D147" s="114"/>
      <c r="E147" s="113"/>
    </row>
    <row r="148" spans="2:5" ht="16" x14ac:dyDescent="0.2">
      <c r="B148" s="22"/>
      <c r="C148" s="22"/>
      <c r="D148" s="113"/>
      <c r="E148" s="113"/>
    </row>
    <row r="149" spans="2:5" ht="16" x14ac:dyDescent="0.2">
      <c r="B149" s="22"/>
      <c r="C149" s="22"/>
      <c r="D149" s="114"/>
      <c r="E149" s="113"/>
    </row>
    <row r="150" spans="2:5" ht="16" x14ac:dyDescent="0.2">
      <c r="B150" s="22"/>
      <c r="C150" s="22"/>
      <c r="D150" s="113"/>
      <c r="E150" s="113"/>
    </row>
    <row r="151" spans="2:5" ht="16" x14ac:dyDescent="0.2">
      <c r="B151" s="22"/>
      <c r="C151" s="22"/>
      <c r="D151" s="114"/>
      <c r="E151" s="113"/>
    </row>
    <row r="152" spans="2:5" ht="16" x14ac:dyDescent="0.2">
      <c r="B152" s="22"/>
      <c r="C152" s="22"/>
      <c r="D152" s="113"/>
      <c r="E152" s="113"/>
    </row>
    <row r="153" spans="2:5" ht="16" x14ac:dyDescent="0.2">
      <c r="B153" s="22"/>
      <c r="C153" s="22"/>
      <c r="D153" s="114"/>
      <c r="E153" s="113"/>
    </row>
    <row r="154" spans="2:5" ht="16" x14ac:dyDescent="0.2">
      <c r="B154" s="22"/>
      <c r="C154" s="22"/>
      <c r="D154" s="113"/>
      <c r="E154" s="113"/>
    </row>
    <row r="155" spans="2:5" ht="16" x14ac:dyDescent="0.2">
      <c r="B155" s="22"/>
      <c r="C155" s="22"/>
      <c r="D155" s="114"/>
      <c r="E155" s="113"/>
    </row>
    <row r="156" spans="2:5" ht="16" x14ac:dyDescent="0.2">
      <c r="B156" s="22"/>
      <c r="C156" s="22"/>
      <c r="D156" s="113"/>
      <c r="E156" s="113"/>
    </row>
    <row r="157" spans="2:5" ht="16" x14ac:dyDescent="0.2">
      <c r="B157" s="22"/>
      <c r="C157" s="22"/>
      <c r="D157" s="114"/>
      <c r="E157" s="113"/>
    </row>
    <row r="158" spans="2:5" ht="16" x14ac:dyDescent="0.2">
      <c r="B158" s="22"/>
      <c r="C158" s="22"/>
      <c r="D158" s="113"/>
      <c r="E158" s="113"/>
    </row>
    <row r="159" spans="2:5" ht="16" x14ac:dyDescent="0.2">
      <c r="B159" s="22"/>
      <c r="C159" s="22"/>
      <c r="D159" s="114"/>
      <c r="E159" s="113"/>
    </row>
    <row r="160" spans="2:5" ht="16" x14ac:dyDescent="0.2">
      <c r="B160" s="22"/>
      <c r="C160" s="22"/>
      <c r="D160" s="113"/>
      <c r="E160" s="113"/>
    </row>
  </sheetData>
  <customSheetViews>
    <customSheetView guid="{7EF8B8AA-3585-4DC2-9BF0-9213631FB136}">
      <selection activeCell="F42" sqref="F42"/>
      <pageMargins left="0.7" right="0.7" top="0.75" bottom="0.75" header="0.3" footer="0.3"/>
      <pageSetup orientation="portrait" verticalDpi="0" r:id="rId1"/>
    </customSheetView>
    <customSheetView guid="{7CA94911-1B1B-42CA-A351-41FD5691BB69}" topLeftCell="A15">
      <selection activeCell="F42" sqref="F42"/>
      <pageMargins left="0.7" right="0.7" top="0.75" bottom="0.75" header="0.3" footer="0.3"/>
      <pageSetup orientation="portrait" verticalDpi="0" r:id="rId2"/>
    </customSheetView>
  </customSheetViews>
  <mergeCells count="7">
    <mergeCell ref="F47:G47"/>
    <mergeCell ref="H47:I47"/>
    <mergeCell ref="B1:E1"/>
    <mergeCell ref="B2:E2"/>
    <mergeCell ref="B3:E3"/>
    <mergeCell ref="H5:R7"/>
    <mergeCell ref="H8:R13"/>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6149" r:id="rId6">
          <objectPr defaultSize="0" r:id="rId7">
            <anchor moveWithCells="1">
              <from>
                <xdr:col>7</xdr:col>
                <xdr:colOff>63500</xdr:colOff>
                <xdr:row>5</xdr:row>
                <xdr:rowOff>76200</xdr:rowOff>
              </from>
              <to>
                <xdr:col>16</xdr:col>
                <xdr:colOff>38100</xdr:colOff>
                <xdr:row>16</xdr:row>
                <xdr:rowOff>88900</xdr:rowOff>
              </to>
            </anchor>
          </objectPr>
        </oleObject>
      </mc:Choice>
      <mc:Fallback>
        <oleObject progId="Word.Document.12" shapeId="6149" r:id="rId6"/>
      </mc:Fallback>
    </mc:AlternateContent>
    <mc:AlternateContent xmlns:mc="http://schemas.openxmlformats.org/markup-compatibility/2006">
      <mc:Choice Requires="x14">
        <oleObject progId="Word.Document.12" shapeId="6150" r:id="rId8">
          <objectPr defaultSize="0" r:id="rId9">
            <anchor moveWithCells="1">
              <from>
                <xdr:col>7</xdr:col>
                <xdr:colOff>63500</xdr:colOff>
                <xdr:row>16</xdr:row>
                <xdr:rowOff>114300</xdr:rowOff>
              </from>
              <to>
                <xdr:col>16</xdr:col>
                <xdr:colOff>38100</xdr:colOff>
                <xdr:row>52</xdr:row>
                <xdr:rowOff>76200</xdr:rowOff>
              </to>
            </anchor>
          </objectPr>
        </oleObject>
      </mc:Choice>
      <mc:Fallback>
        <oleObject progId="Word.Document.12" shapeId="6150"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59999389629810485"/>
  </sheetPr>
  <dimension ref="A1:S89"/>
  <sheetViews>
    <sheetView workbookViewId="0"/>
  </sheetViews>
  <sheetFormatPr baseColWidth="10" defaultColWidth="8.83203125" defaultRowHeight="15" x14ac:dyDescent="0.2"/>
  <cols>
    <col min="5" max="5" width="11.5" customWidth="1"/>
    <col min="8" max="8" width="10.5" customWidth="1"/>
    <col min="11" max="11" width="10.6640625" customWidth="1"/>
    <col min="12" max="12" width="11.83203125" customWidth="1"/>
    <col min="13" max="13" width="8.5" customWidth="1"/>
    <col min="14" max="14" width="37.83203125" customWidth="1"/>
    <col min="15" max="15" width="10.1640625" bestFit="1" customWidth="1"/>
    <col min="16" max="16" width="8.5" bestFit="1" customWidth="1"/>
    <col min="17" max="17" width="6.1640625" customWidth="1"/>
    <col min="18" max="18" width="7.6640625" bestFit="1" customWidth="1"/>
    <col min="19" max="19" width="40.6640625" bestFit="1" customWidth="1"/>
  </cols>
  <sheetData>
    <row r="1" spans="1:19" x14ac:dyDescent="0.2">
      <c r="A1" s="17"/>
      <c r="B1" s="17"/>
      <c r="C1" s="130"/>
      <c r="D1" s="130"/>
      <c r="E1" s="17"/>
      <c r="F1" s="17"/>
      <c r="G1" s="17"/>
      <c r="H1" s="17"/>
      <c r="I1" s="17"/>
      <c r="J1" s="17"/>
      <c r="K1" s="17"/>
      <c r="L1" s="17"/>
      <c r="M1" s="17"/>
      <c r="N1" s="17"/>
      <c r="O1" s="17"/>
      <c r="P1" s="17"/>
      <c r="Q1" s="17"/>
      <c r="R1" s="17"/>
      <c r="S1" s="17"/>
    </row>
    <row r="2" spans="1:19" ht="16" thickBot="1" x14ac:dyDescent="0.25">
      <c r="A2" s="17"/>
      <c r="B2" s="17"/>
      <c r="C2" s="130"/>
      <c r="D2" s="130"/>
      <c r="E2" s="17"/>
      <c r="F2" s="17"/>
      <c r="G2" s="17"/>
      <c r="H2" s="17"/>
      <c r="I2" s="17"/>
      <c r="J2" s="17"/>
      <c r="K2" s="17"/>
      <c r="L2" s="17"/>
      <c r="M2" s="17"/>
      <c r="N2" s="17"/>
      <c r="O2" s="17"/>
      <c r="P2" s="17"/>
      <c r="Q2" s="17"/>
      <c r="R2" s="17"/>
      <c r="S2" s="17"/>
    </row>
    <row r="3" spans="1:19" ht="16" thickTop="1" x14ac:dyDescent="0.2">
      <c r="A3" s="131" t="s">
        <v>54</v>
      </c>
      <c r="B3" s="132"/>
      <c r="C3" s="133"/>
      <c r="D3" s="133"/>
      <c r="E3" s="132"/>
      <c r="F3" s="132"/>
      <c r="G3" s="132"/>
      <c r="H3" s="132"/>
      <c r="I3" s="132"/>
      <c r="J3" s="132"/>
      <c r="K3" s="132"/>
      <c r="L3" s="132"/>
      <c r="M3" s="132"/>
      <c r="N3" s="132"/>
      <c r="O3" s="132"/>
      <c r="P3" s="134"/>
      <c r="Q3" s="17"/>
      <c r="R3" s="17"/>
      <c r="S3" s="135" t="s">
        <v>46</v>
      </c>
    </row>
    <row r="4" spans="1:19" x14ac:dyDescent="0.2">
      <c r="A4" s="136"/>
      <c r="B4" s="121" t="s">
        <v>2</v>
      </c>
      <c r="C4" s="233" t="s">
        <v>46</v>
      </c>
      <c r="D4" s="233"/>
      <c r="E4" s="233"/>
      <c r="F4" s="233" t="s">
        <v>47</v>
      </c>
      <c r="G4" s="233"/>
      <c r="H4" s="233"/>
      <c r="I4" s="121"/>
      <c r="J4" s="233" t="s">
        <v>48</v>
      </c>
      <c r="K4" s="233"/>
      <c r="L4" s="18"/>
      <c r="M4" s="167"/>
      <c r="N4" s="167"/>
      <c r="O4" s="168" t="s">
        <v>111</v>
      </c>
      <c r="P4" s="169" t="s">
        <v>112</v>
      </c>
      <c r="Q4" s="17"/>
      <c r="R4" s="17"/>
      <c r="S4" s="138" t="s">
        <v>86</v>
      </c>
    </row>
    <row r="5" spans="1:19" x14ac:dyDescent="0.2">
      <c r="A5" s="136"/>
      <c r="B5" s="128">
        <v>41889</v>
      </c>
      <c r="C5" s="139">
        <v>10</v>
      </c>
      <c r="D5" s="105">
        <v>6</v>
      </c>
      <c r="E5" s="103">
        <f>+D5*C5</f>
        <v>60</v>
      </c>
      <c r="F5" s="18"/>
      <c r="G5" s="18"/>
      <c r="H5" s="59"/>
      <c r="I5" s="18">
        <v>10</v>
      </c>
      <c r="J5" s="108">
        <v>6</v>
      </c>
      <c r="K5" s="140">
        <f>+J5*I5</f>
        <v>60</v>
      </c>
      <c r="L5" s="18"/>
      <c r="M5" s="129">
        <v>42254</v>
      </c>
      <c r="N5" s="18" t="s">
        <v>87</v>
      </c>
      <c r="O5" s="70">
        <v>60</v>
      </c>
      <c r="P5" s="141"/>
      <c r="Q5" s="17"/>
      <c r="R5" s="17"/>
      <c r="S5" s="138" t="s">
        <v>88</v>
      </c>
    </row>
    <row r="6" spans="1:19" x14ac:dyDescent="0.2">
      <c r="A6" s="136"/>
      <c r="B6" s="128"/>
      <c r="C6" s="139"/>
      <c r="D6" s="105"/>
      <c r="E6" s="104"/>
      <c r="F6" s="18"/>
      <c r="G6" s="18"/>
      <c r="H6" s="65"/>
      <c r="I6" s="18"/>
      <c r="J6" s="108"/>
      <c r="K6" s="108"/>
      <c r="L6" s="18"/>
      <c r="M6" s="18"/>
      <c r="N6" s="18" t="s">
        <v>89</v>
      </c>
      <c r="O6" s="70"/>
      <c r="P6" s="141">
        <v>60</v>
      </c>
      <c r="Q6" s="17"/>
      <c r="R6" s="17"/>
      <c r="S6" s="115" t="s">
        <v>90</v>
      </c>
    </row>
    <row r="7" spans="1:19" x14ac:dyDescent="0.2">
      <c r="A7" s="136"/>
      <c r="B7" s="129">
        <v>41897</v>
      </c>
      <c r="C7" s="139"/>
      <c r="D7" s="139"/>
      <c r="E7" s="104"/>
      <c r="F7" s="18">
        <v>8</v>
      </c>
      <c r="G7" s="108">
        <v>6</v>
      </c>
      <c r="H7" s="104">
        <f>+F7*G7</f>
        <v>48</v>
      </c>
      <c r="I7" s="72">
        <v>2</v>
      </c>
      <c r="J7" s="105">
        <v>6</v>
      </c>
      <c r="K7" s="108">
        <f>+I7*J7</f>
        <v>12</v>
      </c>
      <c r="L7" s="18"/>
      <c r="M7" s="18"/>
      <c r="N7" s="18" t="s">
        <v>91</v>
      </c>
      <c r="O7" s="70"/>
      <c r="P7" s="141"/>
      <c r="Q7" s="17"/>
      <c r="R7" s="17"/>
      <c r="S7" s="142" t="s">
        <v>61</v>
      </c>
    </row>
    <row r="8" spans="1:19" x14ac:dyDescent="0.2">
      <c r="A8" s="136"/>
      <c r="B8" s="129"/>
      <c r="C8" s="139"/>
      <c r="D8" s="139"/>
      <c r="E8" s="104"/>
      <c r="F8" s="18"/>
      <c r="G8" s="108"/>
      <c r="H8" s="104"/>
      <c r="I8" s="72"/>
      <c r="J8" s="105"/>
      <c r="K8" s="110"/>
      <c r="L8" s="18"/>
      <c r="M8" s="18"/>
      <c r="N8" s="18"/>
      <c r="O8" s="70"/>
      <c r="P8" s="141"/>
      <c r="Q8" s="17"/>
      <c r="R8" s="17"/>
      <c r="S8" s="138" t="s">
        <v>92</v>
      </c>
    </row>
    <row r="9" spans="1:19" x14ac:dyDescent="0.2">
      <c r="A9" s="136"/>
      <c r="B9" s="129">
        <v>41902</v>
      </c>
      <c r="C9" s="139">
        <v>20</v>
      </c>
      <c r="D9" s="105">
        <v>6.1</v>
      </c>
      <c r="E9" s="104">
        <f t="shared" ref="E9" si="0">+D9*C9</f>
        <v>122</v>
      </c>
      <c r="F9" s="18"/>
      <c r="G9" s="18"/>
      <c r="H9" s="65"/>
      <c r="I9" s="72">
        <v>2</v>
      </c>
      <c r="J9" s="105">
        <v>6</v>
      </c>
      <c r="K9" s="110">
        <f>+I9*J9</f>
        <v>12</v>
      </c>
      <c r="L9" s="18"/>
      <c r="M9" s="129">
        <v>42262</v>
      </c>
      <c r="N9" s="18" t="s">
        <v>93</v>
      </c>
      <c r="O9" s="70">
        <f>8*8.5</f>
        <v>68</v>
      </c>
      <c r="P9" s="141"/>
      <c r="Q9" s="17"/>
      <c r="R9" s="17"/>
      <c r="S9" s="138" t="s">
        <v>94</v>
      </c>
    </row>
    <row r="10" spans="1:19" x14ac:dyDescent="0.2">
      <c r="A10" s="136"/>
      <c r="B10" s="18"/>
      <c r="C10" s="139"/>
      <c r="D10" s="139"/>
      <c r="E10" s="104"/>
      <c r="F10" s="18"/>
      <c r="G10" s="18"/>
      <c r="H10" s="65"/>
      <c r="I10" s="116">
        <v>20</v>
      </c>
      <c r="J10" s="117">
        <v>6.1</v>
      </c>
      <c r="K10" s="143">
        <f>+I10*J10</f>
        <v>122</v>
      </c>
      <c r="L10" s="18"/>
      <c r="M10" s="18"/>
      <c r="N10" s="18" t="s">
        <v>95</v>
      </c>
      <c r="O10" s="70"/>
      <c r="P10" s="141">
        <f>8*8.5</f>
        <v>68</v>
      </c>
      <c r="Q10" s="17"/>
      <c r="R10" s="17"/>
      <c r="S10" s="17"/>
    </row>
    <row r="11" spans="1:19" x14ac:dyDescent="0.2">
      <c r="A11" s="136"/>
      <c r="B11" s="18"/>
      <c r="C11" s="139"/>
      <c r="D11" s="139"/>
      <c r="E11" s="104"/>
      <c r="F11" s="18"/>
      <c r="G11" s="18"/>
      <c r="H11" s="65"/>
      <c r="I11" s="73">
        <f>SUM(I9:I10)</f>
        <v>22</v>
      </c>
      <c r="J11" s="18"/>
      <c r="K11" s="110">
        <f>SUM(K9:K10)</f>
        <v>134</v>
      </c>
      <c r="L11" s="18"/>
      <c r="M11" s="18"/>
      <c r="N11" s="18" t="s">
        <v>96</v>
      </c>
      <c r="O11" s="70"/>
      <c r="P11" s="141"/>
      <c r="Q11" s="17"/>
      <c r="R11" s="17"/>
      <c r="S11" s="17"/>
    </row>
    <row r="12" spans="1:19" x14ac:dyDescent="0.2">
      <c r="A12" s="136"/>
      <c r="B12" s="18"/>
      <c r="C12" s="139"/>
      <c r="D12" s="139"/>
      <c r="E12" s="104"/>
      <c r="F12" s="18"/>
      <c r="G12" s="18"/>
      <c r="H12" s="65"/>
      <c r="I12" s="18"/>
      <c r="J12" s="18"/>
      <c r="K12" s="110"/>
      <c r="L12" s="18"/>
      <c r="M12" s="18"/>
      <c r="N12" s="18"/>
      <c r="O12" s="70"/>
      <c r="P12" s="141"/>
      <c r="Q12" s="17"/>
      <c r="R12" s="17"/>
      <c r="S12" s="17"/>
    </row>
    <row r="13" spans="1:19" x14ac:dyDescent="0.2">
      <c r="A13" s="136"/>
      <c r="B13" s="129">
        <v>41906</v>
      </c>
      <c r="C13" s="139"/>
      <c r="D13" s="139"/>
      <c r="E13" s="104"/>
      <c r="F13" s="18">
        <v>2</v>
      </c>
      <c r="G13" s="108">
        <v>6</v>
      </c>
      <c r="H13" s="104">
        <f>+G13*F13</f>
        <v>12</v>
      </c>
      <c r="I13" s="18"/>
      <c r="J13" s="18"/>
      <c r="K13" s="110"/>
      <c r="L13" s="18"/>
      <c r="M13" s="129">
        <v>42262</v>
      </c>
      <c r="N13" s="18" t="s">
        <v>97</v>
      </c>
      <c r="O13" s="70">
        <v>48</v>
      </c>
      <c r="P13" s="141"/>
      <c r="Q13" s="17"/>
      <c r="R13" s="17"/>
      <c r="S13" s="17"/>
    </row>
    <row r="14" spans="1:19" x14ac:dyDescent="0.2">
      <c r="A14" s="136"/>
      <c r="B14" s="18"/>
      <c r="C14" s="139"/>
      <c r="D14" s="139"/>
      <c r="E14" s="104"/>
      <c r="F14" s="144">
        <v>16</v>
      </c>
      <c r="G14" s="108">
        <v>6.1</v>
      </c>
      <c r="H14" s="104">
        <f>+G14*F14</f>
        <v>97.6</v>
      </c>
      <c r="I14" s="18">
        <v>4</v>
      </c>
      <c r="J14" s="105">
        <v>6.1</v>
      </c>
      <c r="K14" s="110">
        <f>+I14*J14</f>
        <v>24.4</v>
      </c>
      <c r="L14" s="18"/>
      <c r="M14" s="18"/>
      <c r="N14" s="18" t="s">
        <v>98</v>
      </c>
      <c r="O14" s="70"/>
      <c r="P14" s="141">
        <v>48</v>
      </c>
      <c r="Q14" s="17"/>
      <c r="R14" s="17"/>
      <c r="S14" s="17"/>
    </row>
    <row r="15" spans="1:19" x14ac:dyDescent="0.2">
      <c r="A15" s="136"/>
      <c r="B15" s="18"/>
      <c r="C15" s="139"/>
      <c r="D15" s="139"/>
      <c r="E15" s="108"/>
      <c r="F15" s="144"/>
      <c r="G15" s="108"/>
      <c r="H15" s="108">
        <f>SUM(H13:H14)</f>
        <v>109.6</v>
      </c>
      <c r="I15" s="144"/>
      <c r="J15" s="105"/>
      <c r="K15" s="110"/>
      <c r="L15" s="18"/>
      <c r="M15" s="18"/>
      <c r="N15" s="18" t="s">
        <v>99</v>
      </c>
      <c r="O15" s="70"/>
      <c r="P15" s="141"/>
      <c r="Q15" s="17"/>
      <c r="R15" s="17"/>
      <c r="S15" s="17"/>
    </row>
    <row r="16" spans="1:19" x14ac:dyDescent="0.2">
      <c r="A16" s="136"/>
      <c r="B16" s="18"/>
      <c r="C16" s="139"/>
      <c r="D16" s="139"/>
      <c r="E16" s="108"/>
      <c r="F16" s="144"/>
      <c r="G16" s="108"/>
      <c r="H16" s="108"/>
      <c r="I16" s="144"/>
      <c r="J16" s="105"/>
      <c r="K16" s="110"/>
      <c r="L16" s="18"/>
      <c r="M16" s="18"/>
      <c r="N16" s="18"/>
      <c r="O16" s="70"/>
      <c r="P16" s="141"/>
      <c r="Q16" s="17"/>
      <c r="R16" s="17"/>
      <c r="S16" s="17"/>
    </row>
    <row r="17" spans="1:19" x14ac:dyDescent="0.2">
      <c r="A17" s="136"/>
      <c r="B17" s="129">
        <v>41912</v>
      </c>
      <c r="C17" s="18">
        <v>25</v>
      </c>
      <c r="D17" s="108">
        <v>6.05</v>
      </c>
      <c r="E17" s="104">
        <f t="shared" ref="E17" si="1">+D17*C17</f>
        <v>151.25</v>
      </c>
      <c r="F17" s="18"/>
      <c r="G17" s="108"/>
      <c r="H17" s="104"/>
      <c r="I17" s="18">
        <v>4</v>
      </c>
      <c r="J17" s="105">
        <v>6.1</v>
      </c>
      <c r="K17" s="110">
        <f>+I17*J17</f>
        <v>24.4</v>
      </c>
      <c r="L17" s="18"/>
      <c r="M17" s="129">
        <v>42267</v>
      </c>
      <c r="N17" s="18" t="s">
        <v>100</v>
      </c>
      <c r="O17" s="70">
        <f>20*6.1</f>
        <v>122</v>
      </c>
      <c r="P17" s="141"/>
      <c r="Q17" s="17"/>
      <c r="R17" s="60"/>
      <c r="S17" s="17"/>
    </row>
    <row r="18" spans="1:19" x14ac:dyDescent="0.2">
      <c r="A18" s="136"/>
      <c r="B18" s="18"/>
      <c r="C18" s="18"/>
      <c r="D18" s="108"/>
      <c r="E18" s="104"/>
      <c r="F18" s="18"/>
      <c r="G18" s="108"/>
      <c r="H18" s="104"/>
      <c r="I18" s="82">
        <v>25</v>
      </c>
      <c r="J18" s="108">
        <v>6.05</v>
      </c>
      <c r="K18" s="107">
        <f t="shared" ref="K18" si="2">+J18*I18</f>
        <v>151.25</v>
      </c>
      <c r="L18" s="18"/>
      <c r="M18" s="18"/>
      <c r="N18" s="18" t="s">
        <v>101</v>
      </c>
      <c r="O18" s="70"/>
      <c r="P18" s="141">
        <f>O17</f>
        <v>122</v>
      </c>
      <c r="Q18" s="17"/>
      <c r="R18" s="17"/>
      <c r="S18" s="17"/>
    </row>
    <row r="19" spans="1:19" x14ac:dyDescent="0.2">
      <c r="A19" s="136"/>
      <c r="B19" s="18"/>
      <c r="C19" s="18"/>
      <c r="D19" s="108"/>
      <c r="E19" s="104"/>
      <c r="F19" s="18"/>
      <c r="G19" s="108"/>
      <c r="H19" s="104"/>
      <c r="I19" s="18">
        <f>SUM(I17:I18)</f>
        <v>29</v>
      </c>
      <c r="J19" s="18"/>
      <c r="K19" s="110">
        <f>SUM(K17:K18)</f>
        <v>175.65</v>
      </c>
      <c r="L19" s="18"/>
      <c r="M19" s="18"/>
      <c r="N19" s="18"/>
      <c r="O19" s="18"/>
      <c r="P19" s="137"/>
      <c r="Q19" s="17"/>
      <c r="R19" s="17"/>
      <c r="S19" s="17"/>
    </row>
    <row r="20" spans="1:19" x14ac:dyDescent="0.2">
      <c r="A20" s="136"/>
      <c r="B20" s="18"/>
      <c r="C20" s="145">
        <f>SUM(C5:C18)</f>
        <v>55</v>
      </c>
      <c r="D20" s="146"/>
      <c r="E20" s="147">
        <f>SUM(E5:E19)</f>
        <v>333.25</v>
      </c>
      <c r="F20" s="148">
        <f>SUM(F7:F19)</f>
        <v>26</v>
      </c>
      <c r="G20" s="148"/>
      <c r="H20" s="147">
        <f>SUM(H7+H15)</f>
        <v>157.6</v>
      </c>
      <c r="I20" s="148">
        <v>29</v>
      </c>
      <c r="J20" s="148"/>
      <c r="K20" s="149">
        <v>175.65</v>
      </c>
      <c r="L20" s="18"/>
      <c r="M20" s="129">
        <v>42271</v>
      </c>
      <c r="N20" s="18" t="s">
        <v>102</v>
      </c>
      <c r="O20" s="70">
        <f>18*8.5</f>
        <v>153</v>
      </c>
      <c r="P20" s="141"/>
      <c r="Q20" s="17"/>
      <c r="R20" s="17"/>
      <c r="S20" s="17"/>
    </row>
    <row r="21" spans="1:19" x14ac:dyDescent="0.2">
      <c r="A21" s="136"/>
      <c r="B21" s="18"/>
      <c r="C21" s="139"/>
      <c r="D21" s="139"/>
      <c r="E21" s="18"/>
      <c r="F21" s="18"/>
      <c r="G21" s="18"/>
      <c r="H21" s="18"/>
      <c r="I21" s="18"/>
      <c r="J21" s="18"/>
      <c r="K21" s="18"/>
      <c r="L21" s="18"/>
      <c r="M21" s="18"/>
      <c r="N21" s="18" t="s">
        <v>95</v>
      </c>
      <c r="O21" s="70"/>
      <c r="P21" s="141">
        <f>O20</f>
        <v>153</v>
      </c>
      <c r="Q21" s="17"/>
      <c r="R21" s="17"/>
      <c r="S21" s="17"/>
    </row>
    <row r="22" spans="1:19" x14ac:dyDescent="0.2">
      <c r="A22" s="136"/>
      <c r="B22" s="18"/>
      <c r="C22" s="139"/>
      <c r="D22" s="139"/>
      <c r="E22" s="18"/>
      <c r="F22" s="18"/>
      <c r="G22" s="18"/>
      <c r="H22" s="18"/>
      <c r="I22" s="18"/>
      <c r="J22" s="18"/>
      <c r="K22" s="18"/>
      <c r="L22" s="18"/>
      <c r="M22" s="18"/>
      <c r="N22" s="18" t="s">
        <v>96</v>
      </c>
      <c r="O22" s="70"/>
      <c r="P22" s="141"/>
      <c r="Q22" s="17"/>
      <c r="R22" s="17"/>
      <c r="S22" s="17"/>
    </row>
    <row r="23" spans="1:19" x14ac:dyDescent="0.2">
      <c r="A23" s="136"/>
      <c r="B23" s="18"/>
      <c r="C23" s="139"/>
      <c r="D23" s="139"/>
      <c r="E23" s="18"/>
      <c r="F23" s="18"/>
      <c r="G23" s="18"/>
      <c r="H23" s="18"/>
      <c r="I23" s="18"/>
      <c r="J23" s="18"/>
      <c r="K23" s="18"/>
      <c r="L23" s="18"/>
      <c r="M23" s="18"/>
      <c r="N23" s="18"/>
      <c r="O23" s="70"/>
      <c r="P23" s="141"/>
      <c r="Q23" s="17"/>
      <c r="R23" s="17"/>
      <c r="S23" s="17"/>
    </row>
    <row r="24" spans="1:19" x14ac:dyDescent="0.2">
      <c r="A24" s="136"/>
      <c r="B24" s="18"/>
      <c r="C24" s="139"/>
      <c r="D24" s="139"/>
      <c r="E24" s="18"/>
      <c r="F24" s="18"/>
      <c r="G24" s="18"/>
      <c r="H24" s="18"/>
      <c r="I24" s="18"/>
      <c r="J24" s="18"/>
      <c r="K24" s="18"/>
      <c r="L24" s="18"/>
      <c r="M24" s="129">
        <v>42271</v>
      </c>
      <c r="N24" s="18" t="s">
        <v>103</v>
      </c>
      <c r="O24" s="70">
        <f>(2*6)+16*6.1</f>
        <v>109.6</v>
      </c>
      <c r="P24" s="141"/>
      <c r="Q24" s="17"/>
      <c r="R24" s="17"/>
      <c r="S24" s="17"/>
    </row>
    <row r="25" spans="1:19" x14ac:dyDescent="0.2">
      <c r="A25" s="136"/>
      <c r="B25" s="18"/>
      <c r="C25" s="139"/>
      <c r="D25" s="139"/>
      <c r="E25" s="18"/>
      <c r="F25" s="18"/>
      <c r="G25" s="18"/>
      <c r="H25" s="18"/>
      <c r="I25" s="18"/>
      <c r="J25" s="18"/>
      <c r="K25" s="18"/>
      <c r="L25" s="18"/>
      <c r="M25" s="18"/>
      <c r="N25" s="18" t="s">
        <v>98</v>
      </c>
      <c r="O25" s="70"/>
      <c r="P25" s="141">
        <f>O24</f>
        <v>109.6</v>
      </c>
      <c r="Q25" s="17"/>
      <c r="R25" s="17"/>
      <c r="S25" s="17"/>
    </row>
    <row r="26" spans="1:19" x14ac:dyDescent="0.2">
      <c r="A26" s="136"/>
      <c r="B26" s="18"/>
      <c r="C26" s="139"/>
      <c r="D26" s="139"/>
      <c r="E26" s="18"/>
      <c r="F26" s="18"/>
      <c r="G26" s="18"/>
      <c r="H26" s="18"/>
      <c r="I26" s="18"/>
      <c r="J26" s="18"/>
      <c r="K26" s="18"/>
      <c r="L26" s="18"/>
      <c r="M26" s="18"/>
      <c r="N26" s="18" t="s">
        <v>99</v>
      </c>
      <c r="O26" s="70"/>
      <c r="P26" s="141"/>
      <c r="Q26" s="17"/>
      <c r="R26" s="17"/>
      <c r="S26" s="17"/>
    </row>
    <row r="27" spans="1:19" x14ac:dyDescent="0.2">
      <c r="A27" s="136"/>
      <c r="B27" s="18"/>
      <c r="C27" s="139"/>
      <c r="D27" s="139"/>
      <c r="E27" s="18"/>
      <c r="F27" s="18"/>
      <c r="G27" s="18"/>
      <c r="H27" s="18"/>
      <c r="I27" s="18"/>
      <c r="J27" s="18"/>
      <c r="K27" s="18"/>
      <c r="L27" s="18"/>
      <c r="M27" s="18"/>
      <c r="N27" s="18"/>
      <c r="O27" s="70"/>
      <c r="P27" s="141"/>
      <c r="Q27" s="17"/>
      <c r="R27" s="17"/>
      <c r="S27" s="17"/>
    </row>
    <row r="28" spans="1:19" x14ac:dyDescent="0.2">
      <c r="A28" s="136"/>
      <c r="B28" s="18"/>
      <c r="C28" s="139"/>
      <c r="D28" s="139"/>
      <c r="E28" s="18"/>
      <c r="F28" s="18"/>
      <c r="G28" s="18"/>
      <c r="H28" s="18"/>
      <c r="I28" s="18"/>
      <c r="J28" s="18"/>
      <c r="K28" s="18"/>
      <c r="L28" s="18"/>
      <c r="M28" s="129">
        <v>42277</v>
      </c>
      <c r="N28" s="18" t="s">
        <v>104</v>
      </c>
      <c r="O28" s="70">
        <f>25*6.05</f>
        <v>151.25</v>
      </c>
      <c r="P28" s="141"/>
      <c r="Q28" s="17"/>
      <c r="R28" s="17"/>
      <c r="S28" s="17"/>
    </row>
    <row r="29" spans="1:19" ht="16" thickBot="1" x14ac:dyDescent="0.25">
      <c r="A29" s="150"/>
      <c r="B29" s="151"/>
      <c r="C29" s="152"/>
      <c r="D29" s="152"/>
      <c r="E29" s="151"/>
      <c r="F29" s="151"/>
      <c r="G29" s="151"/>
      <c r="H29" s="151"/>
      <c r="I29" s="151"/>
      <c r="J29" s="151"/>
      <c r="K29" s="151"/>
      <c r="L29" s="151"/>
      <c r="M29" s="151"/>
      <c r="N29" s="151" t="s">
        <v>101</v>
      </c>
      <c r="O29" s="153"/>
      <c r="P29" s="154">
        <f>O28</f>
        <v>151.25</v>
      </c>
      <c r="Q29" s="17"/>
      <c r="R29" s="17"/>
      <c r="S29" s="17"/>
    </row>
    <row r="30" spans="1:19" ht="16" thickTop="1" x14ac:dyDescent="0.2">
      <c r="A30" s="17"/>
      <c r="B30" s="17"/>
      <c r="C30" s="130"/>
      <c r="D30" s="130"/>
      <c r="E30" s="17"/>
      <c r="F30" s="17"/>
      <c r="G30" s="17"/>
      <c r="H30" s="17"/>
      <c r="I30" s="17"/>
      <c r="J30" s="17"/>
      <c r="K30" s="17"/>
      <c r="L30" s="17"/>
      <c r="M30" s="17"/>
      <c r="N30" s="17"/>
      <c r="O30" s="17"/>
      <c r="P30" s="17"/>
      <c r="Q30" s="17"/>
      <c r="R30" s="17"/>
      <c r="S30" s="17"/>
    </row>
    <row r="31" spans="1:19" x14ac:dyDescent="0.2">
      <c r="A31" s="17"/>
      <c r="B31" s="17"/>
      <c r="C31" s="130"/>
      <c r="D31" s="130"/>
      <c r="E31" s="17"/>
      <c r="F31" s="17"/>
      <c r="G31" s="17"/>
      <c r="H31" s="17"/>
      <c r="I31" s="17"/>
      <c r="J31" s="17"/>
      <c r="K31" s="17"/>
      <c r="L31" s="17"/>
      <c r="M31" s="17"/>
      <c r="N31" s="17"/>
      <c r="O31" s="17"/>
      <c r="P31" s="17"/>
      <c r="Q31" s="17"/>
      <c r="R31" s="17"/>
      <c r="S31" s="17"/>
    </row>
    <row r="32" spans="1:19" x14ac:dyDescent="0.2">
      <c r="A32" s="17"/>
      <c r="B32" s="17"/>
      <c r="C32" s="130"/>
      <c r="D32" s="130"/>
      <c r="E32" s="17"/>
      <c r="F32" s="17"/>
      <c r="G32" s="17"/>
      <c r="H32" s="17"/>
      <c r="I32" s="17"/>
      <c r="J32" s="17"/>
      <c r="K32" s="17"/>
      <c r="L32" s="17"/>
      <c r="M32" s="17"/>
      <c r="N32" s="17"/>
      <c r="O32" s="17"/>
      <c r="P32" s="17"/>
      <c r="Q32" s="17"/>
      <c r="R32" s="17"/>
      <c r="S32" s="17"/>
    </row>
    <row r="33" spans="1:19" x14ac:dyDescent="0.2">
      <c r="A33" s="17"/>
      <c r="B33" s="17"/>
      <c r="C33" s="130"/>
      <c r="D33" s="130"/>
      <c r="E33" s="17"/>
      <c r="F33" s="17"/>
      <c r="G33" s="17"/>
      <c r="H33" s="17"/>
      <c r="I33" s="17"/>
      <c r="J33" s="17"/>
      <c r="K33" s="17"/>
      <c r="L33" s="17"/>
      <c r="M33" s="17"/>
      <c r="N33" s="17"/>
      <c r="O33" s="17"/>
      <c r="P33" s="17"/>
      <c r="Q33" s="17"/>
      <c r="R33" s="17"/>
      <c r="S33" s="17"/>
    </row>
    <row r="34" spans="1:19" ht="16" thickBot="1" x14ac:dyDescent="0.25">
      <c r="A34" s="17"/>
      <c r="B34" s="17"/>
      <c r="C34" s="130"/>
      <c r="D34" s="130"/>
      <c r="E34" s="17"/>
      <c r="F34" s="17"/>
      <c r="G34" s="17"/>
      <c r="H34" s="17"/>
      <c r="I34" s="17"/>
      <c r="J34" s="17"/>
      <c r="K34" s="17"/>
      <c r="L34" s="17"/>
      <c r="M34" s="17"/>
      <c r="N34" s="17"/>
      <c r="O34" s="17"/>
      <c r="P34" s="17"/>
      <c r="Q34" s="17"/>
      <c r="R34" s="17"/>
      <c r="S34" s="17"/>
    </row>
    <row r="35" spans="1:19" ht="16" thickTop="1" x14ac:dyDescent="0.2">
      <c r="A35" s="131" t="s">
        <v>55</v>
      </c>
      <c r="B35" s="132"/>
      <c r="C35" s="231" t="s">
        <v>46</v>
      </c>
      <c r="D35" s="231"/>
      <c r="E35" s="155"/>
      <c r="F35" s="232" t="s">
        <v>47</v>
      </c>
      <c r="G35" s="232"/>
      <c r="H35" s="155"/>
      <c r="I35" s="155"/>
      <c r="J35" s="232" t="s">
        <v>48</v>
      </c>
      <c r="K35" s="232"/>
      <c r="L35" s="132"/>
      <c r="M35" s="156">
        <v>42254</v>
      </c>
      <c r="N35" s="132" t="s">
        <v>87</v>
      </c>
      <c r="O35" s="157">
        <v>60</v>
      </c>
      <c r="P35" s="158"/>
      <c r="Q35" s="17"/>
      <c r="R35" s="17"/>
      <c r="S35" s="17"/>
    </row>
    <row r="36" spans="1:19" x14ac:dyDescent="0.2">
      <c r="A36" s="136"/>
      <c r="B36" s="128">
        <v>41889</v>
      </c>
      <c r="C36" s="139">
        <v>10</v>
      </c>
      <c r="D36" s="105">
        <v>6</v>
      </c>
      <c r="E36" s="103">
        <f>+D36*C36</f>
        <v>60</v>
      </c>
      <c r="F36" s="18"/>
      <c r="G36" s="18"/>
      <c r="H36" s="59"/>
      <c r="I36" s="18">
        <v>10</v>
      </c>
      <c r="J36" s="108">
        <v>6</v>
      </c>
      <c r="K36" s="108">
        <f>+I36*J36</f>
        <v>60</v>
      </c>
      <c r="L36" s="18"/>
      <c r="M36" s="18"/>
      <c r="N36" s="18" t="s">
        <v>89</v>
      </c>
      <c r="O36" s="70"/>
      <c r="P36" s="141">
        <v>60</v>
      </c>
      <c r="Q36" s="17"/>
      <c r="R36" s="17"/>
      <c r="S36" s="17"/>
    </row>
    <row r="37" spans="1:19" x14ac:dyDescent="0.2">
      <c r="A37" s="136"/>
      <c r="B37" s="128"/>
      <c r="C37" s="139"/>
      <c r="D37" s="105"/>
      <c r="E37" s="104"/>
      <c r="F37" s="18"/>
      <c r="G37" s="18"/>
      <c r="H37" s="65"/>
      <c r="I37" s="18"/>
      <c r="J37" s="18"/>
      <c r="K37" s="18"/>
      <c r="L37" s="18"/>
      <c r="M37" s="18"/>
      <c r="N37" s="18" t="s">
        <v>91</v>
      </c>
      <c r="O37" s="70"/>
      <c r="P37" s="141"/>
      <c r="Q37" s="17"/>
      <c r="R37" s="17"/>
      <c r="S37" s="17"/>
    </row>
    <row r="38" spans="1:19" x14ac:dyDescent="0.2">
      <c r="A38" s="136"/>
      <c r="B38" s="129">
        <v>41897</v>
      </c>
      <c r="C38" s="139"/>
      <c r="D38" s="139"/>
      <c r="E38" s="104"/>
      <c r="F38" s="18">
        <v>8</v>
      </c>
      <c r="G38" s="108">
        <v>6</v>
      </c>
      <c r="H38" s="104">
        <f>+F38*G38</f>
        <v>48</v>
      </c>
      <c r="I38" s="72">
        <v>2</v>
      </c>
      <c r="J38" s="105">
        <v>6</v>
      </c>
      <c r="K38" s="108">
        <f>+I38*J38</f>
        <v>12</v>
      </c>
      <c r="L38" s="18"/>
      <c r="M38" s="18"/>
      <c r="N38" s="18"/>
      <c r="O38" s="70"/>
      <c r="P38" s="141"/>
      <c r="Q38" s="17"/>
      <c r="R38" s="17"/>
      <c r="S38" s="17"/>
    </row>
    <row r="39" spans="1:19" x14ac:dyDescent="0.2">
      <c r="A39" s="136"/>
      <c r="B39" s="129"/>
      <c r="C39" s="139"/>
      <c r="D39" s="139"/>
      <c r="E39" s="104"/>
      <c r="F39" s="18"/>
      <c r="G39" s="18"/>
      <c r="H39" s="65"/>
      <c r="I39" s="18"/>
      <c r="J39" s="18"/>
      <c r="K39" s="18"/>
      <c r="L39" s="18"/>
      <c r="M39" s="129">
        <v>42262</v>
      </c>
      <c r="N39" s="18" t="s">
        <v>93</v>
      </c>
      <c r="O39" s="70">
        <f>8*8.5</f>
        <v>68</v>
      </c>
      <c r="P39" s="141"/>
      <c r="Q39" s="17"/>
      <c r="R39" s="17"/>
      <c r="S39" s="17"/>
    </row>
    <row r="40" spans="1:19" x14ac:dyDescent="0.2">
      <c r="A40" s="136"/>
      <c r="B40" s="129">
        <v>41902</v>
      </c>
      <c r="C40" s="139">
        <v>20</v>
      </c>
      <c r="D40" s="105">
        <v>6.1</v>
      </c>
      <c r="E40" s="104">
        <f t="shared" ref="E40" si="3">+D40*C40</f>
        <v>122</v>
      </c>
      <c r="F40" s="18"/>
      <c r="G40" s="18"/>
      <c r="H40" s="65"/>
      <c r="I40" s="72">
        <v>2</v>
      </c>
      <c r="J40" s="105">
        <v>6</v>
      </c>
      <c r="K40" s="110">
        <f>+I40*J40</f>
        <v>12</v>
      </c>
      <c r="L40" s="18"/>
      <c r="M40" s="18"/>
      <c r="N40" s="18" t="s">
        <v>95</v>
      </c>
      <c r="O40" s="70"/>
      <c r="P40" s="141">
        <f>8*8.5</f>
        <v>68</v>
      </c>
      <c r="Q40" s="17"/>
      <c r="R40" s="17"/>
      <c r="S40" s="17"/>
    </row>
    <row r="41" spans="1:19" x14ac:dyDescent="0.2">
      <c r="A41" s="136"/>
      <c r="B41" s="18"/>
      <c r="C41" s="139"/>
      <c r="D41" s="139"/>
      <c r="E41" s="104"/>
      <c r="F41" s="18"/>
      <c r="G41" s="18"/>
      <c r="H41" s="65"/>
      <c r="I41" s="116">
        <v>20</v>
      </c>
      <c r="J41" s="117">
        <v>6.1</v>
      </c>
      <c r="K41" s="159">
        <f>+I41*J41</f>
        <v>122</v>
      </c>
      <c r="L41" s="18"/>
      <c r="M41" s="18"/>
      <c r="N41" s="18" t="s">
        <v>96</v>
      </c>
      <c r="O41" s="70"/>
      <c r="P41" s="141"/>
      <c r="Q41" s="17"/>
      <c r="R41" s="17"/>
      <c r="S41" s="17"/>
    </row>
    <row r="42" spans="1:19" x14ac:dyDescent="0.2">
      <c r="A42" s="136"/>
      <c r="B42" s="18"/>
      <c r="C42" s="139"/>
      <c r="D42" s="139"/>
      <c r="E42" s="104"/>
      <c r="F42" s="18"/>
      <c r="G42" s="18"/>
      <c r="H42" s="65"/>
      <c r="I42" s="73">
        <f>SUM(I40:I41)</f>
        <v>22</v>
      </c>
      <c r="J42" s="18"/>
      <c r="K42" s="110">
        <f>SUM(K40:K41)</f>
        <v>134</v>
      </c>
      <c r="L42" s="18"/>
      <c r="M42" s="18"/>
      <c r="N42" s="18"/>
      <c r="O42" s="70"/>
      <c r="P42" s="141"/>
      <c r="Q42" s="17"/>
      <c r="R42" s="17"/>
      <c r="S42" s="17"/>
    </row>
    <row r="43" spans="1:19" x14ac:dyDescent="0.2">
      <c r="A43" s="136"/>
      <c r="B43" s="18"/>
      <c r="C43" s="139"/>
      <c r="D43" s="139"/>
      <c r="E43" s="104"/>
      <c r="F43" s="18"/>
      <c r="G43" s="18"/>
      <c r="H43" s="65"/>
      <c r="I43" s="18"/>
      <c r="J43" s="18"/>
      <c r="K43" s="110"/>
      <c r="L43" s="18"/>
      <c r="M43" s="129">
        <v>42262</v>
      </c>
      <c r="N43" s="18" t="s">
        <v>97</v>
      </c>
      <c r="O43" s="70">
        <v>48</v>
      </c>
      <c r="P43" s="141"/>
      <c r="Q43" s="17"/>
      <c r="R43" s="17"/>
      <c r="S43" s="17"/>
    </row>
    <row r="44" spans="1:19" x14ac:dyDescent="0.2">
      <c r="A44" s="136"/>
      <c r="B44" s="129">
        <v>41906</v>
      </c>
      <c r="C44" s="139"/>
      <c r="D44" s="139"/>
      <c r="E44" s="104"/>
      <c r="F44" s="18">
        <v>18</v>
      </c>
      <c r="G44" s="108">
        <v>6.1</v>
      </c>
      <c r="H44" s="104">
        <f>+G44*F44</f>
        <v>109.8</v>
      </c>
      <c r="I44" s="72">
        <v>2</v>
      </c>
      <c r="J44" s="105">
        <v>6</v>
      </c>
      <c r="K44" s="110">
        <f>+I44*J44</f>
        <v>12</v>
      </c>
      <c r="L44" s="18"/>
      <c r="M44" s="18"/>
      <c r="N44" s="18" t="s">
        <v>98</v>
      </c>
      <c r="O44" s="70"/>
      <c r="P44" s="141">
        <v>48</v>
      </c>
      <c r="Q44" s="17"/>
      <c r="R44" s="17"/>
      <c r="S44" s="17"/>
    </row>
    <row r="45" spans="1:19" x14ac:dyDescent="0.2">
      <c r="A45" s="136"/>
      <c r="B45" s="18"/>
      <c r="C45" s="139"/>
      <c r="D45" s="139"/>
      <c r="E45" s="104"/>
      <c r="F45" s="18"/>
      <c r="G45" s="18"/>
      <c r="H45" s="18"/>
      <c r="I45" s="116">
        <v>2</v>
      </c>
      <c r="J45" s="117">
        <v>6.1</v>
      </c>
      <c r="K45" s="159">
        <f>+I45*J45</f>
        <v>12.2</v>
      </c>
      <c r="L45" s="18"/>
      <c r="M45" s="18"/>
      <c r="N45" s="18" t="s">
        <v>105</v>
      </c>
      <c r="O45" s="70"/>
      <c r="P45" s="141"/>
      <c r="Q45" s="17"/>
      <c r="R45" s="17"/>
      <c r="S45" s="17"/>
    </row>
    <row r="46" spans="1:19" x14ac:dyDescent="0.2">
      <c r="A46" s="136"/>
      <c r="B46" s="18"/>
      <c r="C46" s="139"/>
      <c r="D46" s="139"/>
      <c r="E46" s="108"/>
      <c r="F46" s="144"/>
      <c r="G46" s="18"/>
      <c r="H46" s="18"/>
      <c r="I46" s="160">
        <f>SUM(I44:I45)</f>
        <v>4</v>
      </c>
      <c r="J46" s="18"/>
      <c r="K46" s="110">
        <f>SUM(K44:K45)</f>
        <v>24.2</v>
      </c>
      <c r="L46" s="18"/>
      <c r="M46" s="18"/>
      <c r="N46" s="18"/>
      <c r="O46" s="70"/>
      <c r="P46" s="141"/>
      <c r="Q46" s="17"/>
      <c r="R46" s="17"/>
      <c r="S46" s="17"/>
    </row>
    <row r="47" spans="1:19" x14ac:dyDescent="0.2">
      <c r="A47" s="136"/>
      <c r="B47" s="18"/>
      <c r="C47" s="139"/>
      <c r="D47" s="139"/>
      <c r="E47" s="104"/>
      <c r="F47" s="18"/>
      <c r="G47" s="18"/>
      <c r="H47" s="65"/>
      <c r="I47" s="73"/>
      <c r="J47" s="18"/>
      <c r="K47" s="110"/>
      <c r="L47" s="18"/>
      <c r="M47" s="129">
        <v>42267</v>
      </c>
      <c r="N47" s="18" t="s">
        <v>106</v>
      </c>
      <c r="O47" s="70">
        <f>20*6.1</f>
        <v>122</v>
      </c>
      <c r="P47" s="141"/>
      <c r="Q47" s="17"/>
      <c r="R47" s="17"/>
      <c r="S47" s="17"/>
    </row>
    <row r="48" spans="1:19" x14ac:dyDescent="0.2">
      <c r="A48" s="136"/>
      <c r="B48" s="129">
        <v>41912</v>
      </c>
      <c r="C48" s="18">
        <v>25</v>
      </c>
      <c r="D48" s="108">
        <v>6.05</v>
      </c>
      <c r="E48" s="104">
        <f t="shared" ref="E48" si="4">+D48*C48</f>
        <v>151.25</v>
      </c>
      <c r="F48" s="18"/>
      <c r="G48" s="18"/>
      <c r="H48" s="65"/>
      <c r="I48" s="72">
        <v>2</v>
      </c>
      <c r="J48" s="105">
        <v>6</v>
      </c>
      <c r="K48" s="110">
        <f>+I48*J48</f>
        <v>12</v>
      </c>
      <c r="L48" s="18"/>
      <c r="M48" s="18"/>
      <c r="N48" s="18" t="s">
        <v>89</v>
      </c>
      <c r="O48" s="70"/>
      <c r="P48" s="141">
        <f>O47</f>
        <v>122</v>
      </c>
      <c r="Q48" s="17"/>
      <c r="R48" s="17"/>
      <c r="S48" s="17"/>
    </row>
    <row r="49" spans="1:19" x14ac:dyDescent="0.2">
      <c r="A49" s="136"/>
      <c r="B49" s="129"/>
      <c r="C49" s="18"/>
      <c r="D49" s="108"/>
      <c r="E49" s="104"/>
      <c r="F49" s="18"/>
      <c r="G49" s="18"/>
      <c r="H49" s="65"/>
      <c r="I49" s="106">
        <v>2</v>
      </c>
      <c r="J49" s="105">
        <v>6.1</v>
      </c>
      <c r="K49" s="110">
        <f>+I49*J49</f>
        <v>12.2</v>
      </c>
      <c r="L49" s="18"/>
      <c r="M49" s="18"/>
      <c r="N49" s="18"/>
      <c r="O49" s="18"/>
      <c r="P49" s="137"/>
      <c r="Q49" s="17"/>
      <c r="R49" s="17"/>
      <c r="S49" s="17"/>
    </row>
    <row r="50" spans="1:19" x14ac:dyDescent="0.2">
      <c r="A50" s="136"/>
      <c r="B50" s="18"/>
      <c r="C50" s="18"/>
      <c r="D50" s="108"/>
      <c r="E50" s="104"/>
      <c r="F50" s="18"/>
      <c r="G50" s="18"/>
      <c r="H50" s="18"/>
      <c r="I50" s="82">
        <v>25</v>
      </c>
      <c r="J50" s="108">
        <v>6.05</v>
      </c>
      <c r="K50" s="107">
        <f t="shared" ref="K50" si="5">+J50*I50</f>
        <v>151.25</v>
      </c>
      <c r="L50" s="18"/>
      <c r="M50" s="129">
        <v>42271</v>
      </c>
      <c r="N50" s="18" t="s">
        <v>102</v>
      </c>
      <c r="O50" s="70">
        <f>18*8.5</f>
        <v>153</v>
      </c>
      <c r="P50" s="141"/>
      <c r="Q50" s="17"/>
      <c r="R50" s="17"/>
      <c r="S50" s="17"/>
    </row>
    <row r="51" spans="1:19" x14ac:dyDescent="0.2">
      <c r="A51" s="136"/>
      <c r="B51" s="18"/>
      <c r="C51" s="18"/>
      <c r="D51" s="108"/>
      <c r="E51" s="104"/>
      <c r="F51" s="18"/>
      <c r="G51" s="18"/>
      <c r="H51" s="65"/>
      <c r="I51" s="73">
        <f>SUM(I48:I50)</f>
        <v>29</v>
      </c>
      <c r="J51" s="18"/>
      <c r="K51" s="110">
        <f>SUM(K48:K50)</f>
        <v>175.45</v>
      </c>
      <c r="L51" s="18"/>
      <c r="M51" s="18"/>
      <c r="N51" s="18" t="s">
        <v>95</v>
      </c>
      <c r="O51" s="70"/>
      <c r="P51" s="141">
        <f>O50</f>
        <v>153</v>
      </c>
      <c r="Q51" s="17"/>
      <c r="R51" s="17"/>
      <c r="S51" s="17"/>
    </row>
    <row r="52" spans="1:19" x14ac:dyDescent="0.2">
      <c r="A52" s="136"/>
      <c r="B52" s="18"/>
      <c r="C52" s="145">
        <f>SUM(C36:C50)</f>
        <v>55</v>
      </c>
      <c r="D52" s="146"/>
      <c r="E52" s="140">
        <f>SUM(E36:E50)</f>
        <v>333.25</v>
      </c>
      <c r="F52" s="148">
        <v>26</v>
      </c>
      <c r="G52" s="148"/>
      <c r="H52" s="147">
        <f>H38+H44</f>
        <v>157.80000000000001</v>
      </c>
      <c r="I52" s="148">
        <v>29</v>
      </c>
      <c r="J52" s="148"/>
      <c r="K52" s="149">
        <v>175.45</v>
      </c>
      <c r="L52" s="18"/>
      <c r="M52" s="18"/>
      <c r="N52" s="18" t="s">
        <v>96</v>
      </c>
      <c r="O52" s="70"/>
      <c r="P52" s="141"/>
      <c r="Q52" s="17"/>
      <c r="R52" s="17"/>
      <c r="S52" s="17"/>
    </row>
    <row r="53" spans="1:19" x14ac:dyDescent="0.2">
      <c r="A53" s="136"/>
      <c r="B53" s="18"/>
      <c r="C53" s="139"/>
      <c r="D53" s="139"/>
      <c r="E53" s="18"/>
      <c r="F53" s="18"/>
      <c r="G53" s="18"/>
      <c r="H53" s="18"/>
      <c r="I53" s="18"/>
      <c r="J53" s="18"/>
      <c r="K53" s="18"/>
      <c r="L53" s="18"/>
      <c r="M53" s="18"/>
      <c r="N53" s="18"/>
      <c r="O53" s="70"/>
      <c r="P53" s="141"/>
      <c r="Q53" s="17"/>
      <c r="R53" s="17"/>
      <c r="S53" s="17"/>
    </row>
    <row r="54" spans="1:19" x14ac:dyDescent="0.2">
      <c r="A54" s="136"/>
      <c r="B54" s="18"/>
      <c r="C54" s="139"/>
      <c r="D54" s="139"/>
      <c r="E54" s="18"/>
      <c r="F54" s="18"/>
      <c r="G54" s="18"/>
      <c r="H54" s="18"/>
      <c r="I54" s="18"/>
      <c r="J54" s="18"/>
      <c r="K54" s="18"/>
      <c r="L54" s="18"/>
      <c r="M54" s="129">
        <v>42271</v>
      </c>
      <c r="N54" s="18" t="s">
        <v>107</v>
      </c>
      <c r="O54" s="70">
        <f>18*6.1</f>
        <v>109.8</v>
      </c>
      <c r="P54" s="141"/>
      <c r="Q54" s="17"/>
      <c r="R54" s="17"/>
      <c r="S54" s="17"/>
    </row>
    <row r="55" spans="1:19" x14ac:dyDescent="0.2">
      <c r="A55" s="136"/>
      <c r="B55" s="18"/>
      <c r="C55" s="139"/>
      <c r="D55" s="139"/>
      <c r="E55" s="18"/>
      <c r="F55" s="18"/>
      <c r="G55" s="18"/>
      <c r="H55" s="18"/>
      <c r="I55" s="18"/>
      <c r="J55" s="18"/>
      <c r="K55" s="18"/>
      <c r="L55" s="18"/>
      <c r="M55" s="18"/>
      <c r="N55" s="18" t="s">
        <v>98</v>
      </c>
      <c r="O55" s="70"/>
      <c r="P55" s="141">
        <f>O54</f>
        <v>109.8</v>
      </c>
      <c r="Q55" s="17"/>
      <c r="R55" s="17"/>
      <c r="S55" s="17"/>
    </row>
    <row r="56" spans="1:19" x14ac:dyDescent="0.2">
      <c r="A56" s="136"/>
      <c r="B56" s="18"/>
      <c r="C56" s="139"/>
      <c r="D56" s="139"/>
      <c r="E56" s="18"/>
      <c r="F56" s="18"/>
      <c r="G56" s="18"/>
      <c r="H56" s="18"/>
      <c r="I56" s="18"/>
      <c r="J56" s="18"/>
      <c r="K56" s="18"/>
      <c r="L56" s="18"/>
      <c r="M56" s="18"/>
      <c r="N56" s="18" t="s">
        <v>105</v>
      </c>
      <c r="O56" s="70"/>
      <c r="P56" s="141"/>
      <c r="Q56" s="17"/>
      <c r="R56" s="17"/>
      <c r="S56" s="17"/>
    </row>
    <row r="57" spans="1:19" x14ac:dyDescent="0.2">
      <c r="A57" s="136"/>
      <c r="B57" s="18"/>
      <c r="C57" s="139"/>
      <c r="D57" s="139"/>
      <c r="E57" s="18"/>
      <c r="F57" s="18"/>
      <c r="G57" s="18"/>
      <c r="H57" s="18"/>
      <c r="I57" s="18"/>
      <c r="J57" s="18"/>
      <c r="K57" s="18"/>
      <c r="L57" s="18"/>
      <c r="M57" s="18"/>
      <c r="N57" s="18"/>
      <c r="O57" s="70"/>
      <c r="P57" s="141"/>
      <c r="Q57" s="17"/>
      <c r="R57" s="17"/>
      <c r="S57" s="17"/>
    </row>
    <row r="58" spans="1:19" x14ac:dyDescent="0.2">
      <c r="A58" s="136"/>
      <c r="B58" s="18"/>
      <c r="C58" s="139"/>
      <c r="D58" s="139"/>
      <c r="E58" s="18"/>
      <c r="F58" s="18"/>
      <c r="G58" s="18"/>
      <c r="H58" s="18"/>
      <c r="I58" s="18"/>
      <c r="J58" s="18"/>
      <c r="K58" s="18"/>
      <c r="L58" s="18"/>
      <c r="M58" s="129">
        <v>42277</v>
      </c>
      <c r="N58" s="18" t="s">
        <v>104</v>
      </c>
      <c r="O58" s="70">
        <f>25*6.05</f>
        <v>151.25</v>
      </c>
      <c r="P58" s="141"/>
      <c r="Q58" s="17"/>
      <c r="R58" s="17"/>
      <c r="S58" s="17"/>
    </row>
    <row r="59" spans="1:19" ht="16" thickBot="1" x14ac:dyDescent="0.25">
      <c r="A59" s="150"/>
      <c r="B59" s="151"/>
      <c r="C59" s="152"/>
      <c r="D59" s="152"/>
      <c r="E59" s="151"/>
      <c r="F59" s="151"/>
      <c r="G59" s="151"/>
      <c r="H59" s="151"/>
      <c r="I59" s="151"/>
      <c r="J59" s="151"/>
      <c r="K59" s="151"/>
      <c r="L59" s="151"/>
      <c r="M59" s="151"/>
      <c r="N59" s="151" t="s">
        <v>89</v>
      </c>
      <c r="O59" s="153"/>
      <c r="P59" s="154">
        <f>O58</f>
        <v>151.25</v>
      </c>
      <c r="Q59" s="17"/>
      <c r="R59" s="17"/>
      <c r="S59" s="17"/>
    </row>
    <row r="60" spans="1:19" ht="16" thickTop="1" x14ac:dyDescent="0.2">
      <c r="A60" s="17"/>
      <c r="B60" s="17"/>
      <c r="C60" s="130"/>
      <c r="D60" s="130"/>
      <c r="E60" s="17"/>
      <c r="F60" s="17"/>
      <c r="G60" s="17"/>
      <c r="H60" s="17"/>
      <c r="I60" s="17"/>
      <c r="J60" s="17"/>
      <c r="K60" s="17"/>
      <c r="L60" s="17"/>
      <c r="M60" s="17"/>
      <c r="N60" s="17"/>
      <c r="O60" s="17"/>
      <c r="P60" s="17"/>
      <c r="Q60" s="17"/>
      <c r="R60" s="17"/>
      <c r="S60" s="17"/>
    </row>
    <row r="61" spans="1:19" x14ac:dyDescent="0.2">
      <c r="A61" s="17"/>
      <c r="B61" s="17"/>
      <c r="C61" s="130"/>
      <c r="D61" s="130"/>
      <c r="E61" s="17"/>
      <c r="F61" s="17"/>
      <c r="G61" s="17"/>
      <c r="H61" s="17"/>
      <c r="I61" s="17"/>
      <c r="J61" s="17"/>
      <c r="K61" s="17"/>
      <c r="L61" s="17"/>
      <c r="M61" s="17"/>
      <c r="N61" s="17"/>
      <c r="O61" s="17"/>
      <c r="P61" s="17"/>
      <c r="Q61" s="17"/>
      <c r="R61" s="17"/>
      <c r="S61" s="17"/>
    </row>
    <row r="62" spans="1:19" x14ac:dyDescent="0.2">
      <c r="A62" s="17"/>
      <c r="B62" s="17"/>
      <c r="C62" s="130"/>
      <c r="D62" s="130"/>
      <c r="E62" s="17"/>
      <c r="F62" s="17"/>
      <c r="G62" s="17"/>
      <c r="H62" s="17"/>
      <c r="I62" s="17"/>
      <c r="J62" s="17"/>
      <c r="K62" s="17"/>
      <c r="L62" s="17"/>
      <c r="M62" s="161"/>
      <c r="N62" s="17"/>
      <c r="O62" s="17"/>
      <c r="P62" s="17"/>
      <c r="Q62" s="17"/>
      <c r="R62" s="17"/>
      <c r="S62" s="17"/>
    </row>
    <row r="63" spans="1:19" ht="16" thickBot="1" x14ac:dyDescent="0.25">
      <c r="A63" s="17"/>
      <c r="B63" s="17"/>
      <c r="C63" s="130"/>
      <c r="D63" s="130"/>
      <c r="E63" s="17"/>
      <c r="F63" s="17"/>
      <c r="G63" s="17"/>
      <c r="H63" s="17"/>
      <c r="I63" s="17"/>
      <c r="J63" s="17"/>
      <c r="K63" s="17"/>
      <c r="L63" s="17"/>
      <c r="M63" s="17"/>
      <c r="N63" s="17"/>
      <c r="O63" s="17"/>
      <c r="P63" s="17"/>
      <c r="Q63" s="17"/>
      <c r="R63" s="17"/>
      <c r="S63" s="17"/>
    </row>
    <row r="64" spans="1:19" ht="16" thickTop="1" x14ac:dyDescent="0.2">
      <c r="A64" s="131" t="s">
        <v>108</v>
      </c>
      <c r="B64" s="132"/>
      <c r="C64" s="231" t="s">
        <v>46</v>
      </c>
      <c r="D64" s="231"/>
      <c r="E64" s="155"/>
      <c r="F64" s="232" t="s">
        <v>47</v>
      </c>
      <c r="G64" s="232"/>
      <c r="H64" s="155"/>
      <c r="I64" s="155"/>
      <c r="J64" s="232" t="s">
        <v>48</v>
      </c>
      <c r="K64" s="232"/>
      <c r="L64" s="132"/>
      <c r="M64" s="156">
        <v>42254</v>
      </c>
      <c r="N64" s="132" t="s">
        <v>87</v>
      </c>
      <c r="O64" s="157">
        <v>60</v>
      </c>
      <c r="P64" s="158"/>
      <c r="Q64" s="17"/>
      <c r="R64" s="17"/>
      <c r="S64" s="17"/>
    </row>
    <row r="65" spans="1:19" x14ac:dyDescent="0.2">
      <c r="A65" s="136"/>
      <c r="B65" s="128">
        <v>41889</v>
      </c>
      <c r="C65" s="139">
        <v>10</v>
      </c>
      <c r="D65" s="105">
        <v>6</v>
      </c>
      <c r="E65" s="103">
        <f>+D65*C65</f>
        <v>60</v>
      </c>
      <c r="F65" s="18"/>
      <c r="G65" s="18"/>
      <c r="H65" s="59"/>
      <c r="I65" s="18">
        <v>10</v>
      </c>
      <c r="J65" s="105">
        <v>6</v>
      </c>
      <c r="K65" s="162">
        <f>+J65*I65</f>
        <v>60</v>
      </c>
      <c r="L65" s="18"/>
      <c r="M65" s="18"/>
      <c r="N65" s="18" t="s">
        <v>89</v>
      </c>
      <c r="O65" s="70"/>
      <c r="P65" s="141">
        <v>60</v>
      </c>
      <c r="Q65" s="17"/>
      <c r="R65" s="17"/>
      <c r="S65" s="17"/>
    </row>
    <row r="66" spans="1:19" x14ac:dyDescent="0.2">
      <c r="A66" s="136"/>
      <c r="B66" s="128"/>
      <c r="C66" s="139"/>
      <c r="D66" s="105"/>
      <c r="E66" s="104"/>
      <c r="F66" s="18"/>
      <c r="G66" s="18"/>
      <c r="H66" s="65"/>
      <c r="I66" s="18"/>
      <c r="J66" s="18"/>
      <c r="K66" s="18"/>
      <c r="L66" s="18"/>
      <c r="M66" s="18"/>
      <c r="N66" s="18" t="s">
        <v>91</v>
      </c>
      <c r="O66" s="70"/>
      <c r="P66" s="141"/>
      <c r="Q66" s="17"/>
      <c r="R66" s="17"/>
      <c r="S66" s="17"/>
    </row>
    <row r="67" spans="1:19" x14ac:dyDescent="0.2">
      <c r="A67" s="136"/>
      <c r="B67" s="129">
        <v>41897</v>
      </c>
      <c r="C67" s="139"/>
      <c r="D67" s="139"/>
      <c r="E67" s="104"/>
      <c r="F67" s="18">
        <v>8</v>
      </c>
      <c r="G67" s="108">
        <v>6</v>
      </c>
      <c r="H67" s="104">
        <f>+F67*G67</f>
        <v>48</v>
      </c>
      <c r="I67" s="72">
        <v>2</v>
      </c>
      <c r="J67" s="105">
        <v>6</v>
      </c>
      <c r="K67" s="108">
        <f>+I67*J67</f>
        <v>12</v>
      </c>
      <c r="L67" s="18"/>
      <c r="M67" s="18"/>
      <c r="N67" s="18"/>
      <c r="O67" s="70"/>
      <c r="P67" s="141"/>
      <c r="Q67" s="17"/>
      <c r="R67" s="17"/>
      <c r="S67" s="17"/>
    </row>
    <row r="68" spans="1:19" x14ac:dyDescent="0.2">
      <c r="A68" s="136"/>
      <c r="B68" s="129"/>
      <c r="C68" s="139"/>
      <c r="D68" s="139"/>
      <c r="E68" s="104"/>
      <c r="F68" s="18"/>
      <c r="G68" s="18"/>
      <c r="H68" s="65"/>
      <c r="I68" s="18"/>
      <c r="J68" s="18"/>
      <c r="K68" s="18"/>
      <c r="L68" s="18"/>
      <c r="M68" s="129">
        <v>42262</v>
      </c>
      <c r="N68" s="18" t="s">
        <v>93</v>
      </c>
      <c r="O68" s="70">
        <f>8*8.5</f>
        <v>68</v>
      </c>
      <c r="P68" s="141"/>
      <c r="Q68" s="17"/>
      <c r="R68" s="17"/>
      <c r="S68" s="17"/>
    </row>
    <row r="69" spans="1:19" x14ac:dyDescent="0.2">
      <c r="A69" s="136"/>
      <c r="B69" s="129">
        <v>41902</v>
      </c>
      <c r="C69" s="139">
        <v>20</v>
      </c>
      <c r="D69" s="105">
        <v>6.1</v>
      </c>
      <c r="E69" s="104">
        <f t="shared" ref="E69" si="6">+D69*C69</f>
        <v>122</v>
      </c>
      <c r="F69" s="18"/>
      <c r="G69" s="18"/>
      <c r="H69" s="65"/>
      <c r="I69" s="72">
        <v>2</v>
      </c>
      <c r="J69" s="105">
        <v>6</v>
      </c>
      <c r="K69" s="108">
        <f>+I69*J69</f>
        <v>12</v>
      </c>
      <c r="L69" s="18"/>
      <c r="M69" s="18"/>
      <c r="N69" s="18" t="s">
        <v>95</v>
      </c>
      <c r="O69" s="70"/>
      <c r="P69" s="141">
        <f>8*8.5</f>
        <v>68</v>
      </c>
      <c r="Q69" s="17"/>
      <c r="R69" s="17"/>
      <c r="S69" s="17"/>
    </row>
    <row r="70" spans="1:19" x14ac:dyDescent="0.2">
      <c r="A70" s="136"/>
      <c r="B70" s="18"/>
      <c r="C70" s="139"/>
      <c r="D70" s="139"/>
      <c r="E70" s="104"/>
      <c r="F70" s="18"/>
      <c r="G70" s="18"/>
      <c r="H70" s="65"/>
      <c r="I70" s="82">
        <v>20</v>
      </c>
      <c r="J70" s="109">
        <v>6.1</v>
      </c>
      <c r="K70" s="107">
        <f t="shared" ref="K70" si="7">+J70*I70</f>
        <v>122</v>
      </c>
      <c r="L70" s="163" t="s">
        <v>109</v>
      </c>
      <c r="M70" s="18"/>
      <c r="N70" s="18" t="s">
        <v>96</v>
      </c>
      <c r="O70" s="70"/>
      <c r="P70" s="141"/>
      <c r="Q70" s="17"/>
      <c r="R70" s="17"/>
      <c r="S70" s="17"/>
    </row>
    <row r="71" spans="1:19" x14ac:dyDescent="0.2">
      <c r="A71" s="136"/>
      <c r="B71" s="18"/>
      <c r="C71" s="139"/>
      <c r="D71" s="139"/>
      <c r="E71" s="104"/>
      <c r="F71" s="18"/>
      <c r="G71" s="18"/>
      <c r="H71" s="65"/>
      <c r="I71" s="106">
        <v>22</v>
      </c>
      <c r="J71" s="18"/>
      <c r="K71" s="110">
        <f>SUM(K69:K70)</f>
        <v>134</v>
      </c>
      <c r="L71" s="164">
        <f>+K71/I71</f>
        <v>6.0909090909090908</v>
      </c>
      <c r="M71" s="18"/>
      <c r="N71" s="18"/>
      <c r="O71" s="70"/>
      <c r="P71" s="141"/>
      <c r="Q71" s="17"/>
      <c r="R71" s="17"/>
      <c r="S71" s="17"/>
    </row>
    <row r="72" spans="1:19" x14ac:dyDescent="0.2">
      <c r="A72" s="136"/>
      <c r="B72" s="18"/>
      <c r="C72" s="139"/>
      <c r="D72" s="139"/>
      <c r="E72" s="104"/>
      <c r="F72" s="18"/>
      <c r="G72" s="18"/>
      <c r="H72" s="65"/>
      <c r="I72" s="18"/>
      <c r="J72" s="18"/>
      <c r="K72" s="18"/>
      <c r="L72" s="163"/>
      <c r="M72" s="129">
        <v>42262</v>
      </c>
      <c r="N72" s="18" t="s">
        <v>97</v>
      </c>
      <c r="O72" s="70">
        <v>48</v>
      </c>
      <c r="P72" s="141"/>
      <c r="Q72" s="17"/>
      <c r="R72" s="17"/>
      <c r="S72" s="17"/>
    </row>
    <row r="73" spans="1:19" x14ac:dyDescent="0.2">
      <c r="A73" s="136"/>
      <c r="B73" s="129">
        <v>41906</v>
      </c>
      <c r="C73" s="139"/>
      <c r="D73" s="139"/>
      <c r="E73" s="104"/>
      <c r="F73" s="18">
        <v>18</v>
      </c>
      <c r="G73" s="108">
        <v>6.09</v>
      </c>
      <c r="H73" s="104">
        <f>+F73*G73</f>
        <v>109.62</v>
      </c>
      <c r="I73" s="106">
        <v>4</v>
      </c>
      <c r="J73" s="105"/>
      <c r="K73" s="108">
        <f>+K71-H73</f>
        <v>24.379999999999995</v>
      </c>
      <c r="L73" s="163"/>
      <c r="M73" s="18"/>
      <c r="N73" s="18" t="s">
        <v>98</v>
      </c>
      <c r="O73" s="70"/>
      <c r="P73" s="141">
        <v>48</v>
      </c>
      <c r="Q73" s="17"/>
      <c r="R73" s="17"/>
      <c r="S73" s="17"/>
    </row>
    <row r="74" spans="1:19" x14ac:dyDescent="0.2">
      <c r="A74" s="136"/>
      <c r="B74" s="18"/>
      <c r="C74" s="139"/>
      <c r="D74" s="139"/>
      <c r="E74" s="104"/>
      <c r="F74" s="18"/>
      <c r="G74" s="18"/>
      <c r="H74" s="65"/>
      <c r="I74" s="18"/>
      <c r="J74" s="18"/>
      <c r="K74" s="18"/>
      <c r="L74" s="163"/>
      <c r="M74" s="18"/>
      <c r="N74" s="18" t="s">
        <v>105</v>
      </c>
      <c r="O74" s="70"/>
      <c r="P74" s="141"/>
      <c r="Q74" s="17"/>
      <c r="R74" s="17"/>
      <c r="S74" s="17"/>
    </row>
    <row r="75" spans="1:19" x14ac:dyDescent="0.2">
      <c r="A75" s="136"/>
      <c r="B75" s="129">
        <v>41912</v>
      </c>
      <c r="C75" s="18">
        <v>25</v>
      </c>
      <c r="D75" s="108">
        <v>6.05</v>
      </c>
      <c r="E75" s="104">
        <f t="shared" ref="E75" si="8">+D75*C75</f>
        <v>151.25</v>
      </c>
      <c r="F75" s="18"/>
      <c r="G75" s="18"/>
      <c r="H75" s="65"/>
      <c r="I75" s="106">
        <v>4</v>
      </c>
      <c r="J75" s="105"/>
      <c r="K75" s="108">
        <f>+K72</f>
        <v>0</v>
      </c>
      <c r="L75" s="163"/>
      <c r="M75" s="18"/>
      <c r="N75" s="18"/>
      <c r="O75" s="70"/>
      <c r="P75" s="141"/>
      <c r="Q75" s="17"/>
      <c r="R75" s="17"/>
      <c r="S75" s="17"/>
    </row>
    <row r="76" spans="1:19" x14ac:dyDescent="0.2">
      <c r="A76" s="136"/>
      <c r="B76" s="18"/>
      <c r="C76" s="18"/>
      <c r="D76" s="108"/>
      <c r="E76" s="104"/>
      <c r="F76" s="18"/>
      <c r="G76" s="18"/>
      <c r="H76" s="65"/>
      <c r="I76" s="144">
        <v>25</v>
      </c>
      <c r="J76" s="108">
        <v>6.05</v>
      </c>
      <c r="K76" s="104">
        <f t="shared" ref="K76" si="9">+J76*I76</f>
        <v>151.25</v>
      </c>
      <c r="L76" s="163"/>
      <c r="M76" s="129">
        <v>42267</v>
      </c>
      <c r="N76" s="18" t="s">
        <v>106</v>
      </c>
      <c r="O76" s="70">
        <f>20*6.1</f>
        <v>122</v>
      </c>
      <c r="P76" s="141"/>
      <c r="Q76" s="17"/>
      <c r="R76" s="17"/>
      <c r="S76" s="17"/>
    </row>
    <row r="77" spans="1:19" x14ac:dyDescent="0.2">
      <c r="A77" s="136"/>
      <c r="B77" s="18"/>
      <c r="C77" s="165">
        <f>SUM(C65:C75)</f>
        <v>55</v>
      </c>
      <c r="D77" s="140"/>
      <c r="E77" s="103">
        <f>SUM(E65:E75)</f>
        <v>333.25</v>
      </c>
      <c r="F77" s="148">
        <f>SUM(F67:F74)</f>
        <v>26</v>
      </c>
      <c r="G77" s="148"/>
      <c r="H77" s="59">
        <f>SUM(H66:H75)</f>
        <v>157.62</v>
      </c>
      <c r="I77" s="166">
        <f>SUM(I75:I76)</f>
        <v>29</v>
      </c>
      <c r="J77" s="148"/>
      <c r="K77" s="149">
        <f>SUM(K75:K76)</f>
        <v>151.25</v>
      </c>
      <c r="L77" s="164">
        <f>+K77/I77</f>
        <v>5.2155172413793105</v>
      </c>
      <c r="M77" s="18"/>
      <c r="N77" s="18" t="s">
        <v>89</v>
      </c>
      <c r="O77" s="70"/>
      <c r="P77" s="141">
        <f>O76</f>
        <v>122</v>
      </c>
      <c r="Q77" s="17"/>
      <c r="R77" s="17"/>
      <c r="S77" s="17"/>
    </row>
    <row r="78" spans="1:19" x14ac:dyDescent="0.2">
      <c r="A78" s="136"/>
      <c r="B78" s="18"/>
      <c r="C78" s="139"/>
      <c r="D78" s="139"/>
      <c r="E78" s="18"/>
      <c r="F78" s="18"/>
      <c r="G78" s="18"/>
      <c r="H78" s="18"/>
      <c r="I78" s="18"/>
      <c r="J78" s="18"/>
      <c r="K78" s="18"/>
      <c r="L78" s="18"/>
      <c r="M78" s="18"/>
      <c r="N78" s="18"/>
      <c r="O78" s="18"/>
      <c r="P78" s="137"/>
      <c r="Q78" s="17"/>
      <c r="R78" s="17"/>
      <c r="S78" s="17"/>
    </row>
    <row r="79" spans="1:19" x14ac:dyDescent="0.2">
      <c r="A79" s="136"/>
      <c r="B79" s="18"/>
      <c r="C79" s="139"/>
      <c r="D79" s="139"/>
      <c r="E79" s="18"/>
      <c r="F79" s="18"/>
      <c r="G79" s="18"/>
      <c r="H79" s="18"/>
      <c r="I79" s="18"/>
      <c r="J79" s="18"/>
      <c r="K79" s="18"/>
      <c r="L79" s="18"/>
      <c r="M79" s="129">
        <v>42271</v>
      </c>
      <c r="N79" s="18" t="s">
        <v>102</v>
      </c>
      <c r="O79" s="70">
        <f>18*8.5</f>
        <v>153</v>
      </c>
      <c r="P79" s="141"/>
      <c r="Q79" s="17"/>
      <c r="R79" s="17"/>
      <c r="S79" s="17"/>
    </row>
    <row r="80" spans="1:19" x14ac:dyDescent="0.2">
      <c r="A80" s="136"/>
      <c r="B80" s="18"/>
      <c r="C80" s="139"/>
      <c r="D80" s="139"/>
      <c r="E80" s="18"/>
      <c r="F80" s="18"/>
      <c r="G80" s="18"/>
      <c r="H80" s="18"/>
      <c r="I80" s="18"/>
      <c r="J80" s="18"/>
      <c r="K80" s="18"/>
      <c r="L80" s="18"/>
      <c r="M80" s="18"/>
      <c r="N80" s="18" t="s">
        <v>95</v>
      </c>
      <c r="O80" s="70"/>
      <c r="P80" s="141">
        <f>O79</f>
        <v>153</v>
      </c>
      <c r="Q80" s="17"/>
      <c r="R80" s="17"/>
      <c r="S80" s="17"/>
    </row>
    <row r="81" spans="1:19" x14ac:dyDescent="0.2">
      <c r="A81" s="136"/>
      <c r="B81" s="18"/>
      <c r="C81" s="139"/>
      <c r="D81" s="139"/>
      <c r="E81" s="18"/>
      <c r="F81" s="18"/>
      <c r="G81" s="18"/>
      <c r="H81" s="18"/>
      <c r="I81" s="18"/>
      <c r="J81" s="18"/>
      <c r="K81" s="18"/>
      <c r="L81" s="18"/>
      <c r="M81" s="18"/>
      <c r="N81" s="18" t="s">
        <v>96</v>
      </c>
      <c r="O81" s="70"/>
      <c r="P81" s="141"/>
      <c r="Q81" s="17"/>
      <c r="R81" s="17"/>
      <c r="S81" s="17"/>
    </row>
    <row r="82" spans="1:19" x14ac:dyDescent="0.2">
      <c r="A82" s="136"/>
      <c r="B82" s="18"/>
      <c r="C82" s="139"/>
      <c r="D82" s="139"/>
      <c r="E82" s="18"/>
      <c r="F82" s="18"/>
      <c r="G82" s="18"/>
      <c r="H82" s="18"/>
      <c r="I82" s="18"/>
      <c r="J82" s="18"/>
      <c r="K82" s="18"/>
      <c r="L82" s="18"/>
      <c r="M82" s="18"/>
      <c r="N82" s="18"/>
      <c r="O82" s="70"/>
      <c r="P82" s="141"/>
      <c r="Q82" s="17"/>
      <c r="R82" s="17"/>
      <c r="S82" s="17"/>
    </row>
    <row r="83" spans="1:19" x14ac:dyDescent="0.2">
      <c r="A83" s="136"/>
      <c r="B83" s="18"/>
      <c r="C83" s="139"/>
      <c r="D83" s="139"/>
      <c r="E83" s="18"/>
      <c r="F83" s="18"/>
      <c r="G83" s="18"/>
      <c r="H83" s="18"/>
      <c r="I83" s="18"/>
      <c r="J83" s="18"/>
      <c r="K83" s="18"/>
      <c r="L83" s="18"/>
      <c r="M83" s="129">
        <v>42271</v>
      </c>
      <c r="N83" s="18" t="s">
        <v>110</v>
      </c>
      <c r="O83" s="70">
        <f>18*6.09</f>
        <v>109.62</v>
      </c>
      <c r="P83" s="141"/>
      <c r="Q83" s="17"/>
      <c r="R83" s="17"/>
      <c r="S83" s="17"/>
    </row>
    <row r="84" spans="1:19" x14ac:dyDescent="0.2">
      <c r="A84" s="136"/>
      <c r="B84" s="18"/>
      <c r="C84" s="139"/>
      <c r="D84" s="139"/>
      <c r="E84" s="18"/>
      <c r="F84" s="18"/>
      <c r="G84" s="18"/>
      <c r="H84" s="18"/>
      <c r="I84" s="18"/>
      <c r="J84" s="18"/>
      <c r="K84" s="18"/>
      <c r="L84" s="18"/>
      <c r="M84" s="18"/>
      <c r="N84" s="18" t="s">
        <v>98</v>
      </c>
      <c r="O84" s="70"/>
      <c r="P84" s="141">
        <f>O83</f>
        <v>109.62</v>
      </c>
      <c r="Q84" s="17"/>
      <c r="R84" s="17"/>
      <c r="S84" s="17"/>
    </row>
    <row r="85" spans="1:19" x14ac:dyDescent="0.2">
      <c r="A85" s="136"/>
      <c r="B85" s="18"/>
      <c r="C85" s="139"/>
      <c r="D85" s="139"/>
      <c r="E85" s="18"/>
      <c r="F85" s="18"/>
      <c r="G85" s="18"/>
      <c r="H85" s="18"/>
      <c r="I85" s="18"/>
      <c r="J85" s="18"/>
      <c r="K85" s="18"/>
      <c r="L85" s="18"/>
      <c r="M85" s="18"/>
      <c r="N85" s="18" t="s">
        <v>105</v>
      </c>
      <c r="O85" s="70"/>
      <c r="P85" s="141"/>
      <c r="Q85" s="17"/>
      <c r="R85" s="17"/>
      <c r="S85" s="17"/>
    </row>
    <row r="86" spans="1:19" x14ac:dyDescent="0.2">
      <c r="A86" s="136"/>
      <c r="B86" s="18"/>
      <c r="C86" s="139"/>
      <c r="D86" s="139"/>
      <c r="E86" s="18"/>
      <c r="F86" s="18"/>
      <c r="G86" s="18"/>
      <c r="H86" s="18"/>
      <c r="I86" s="18"/>
      <c r="J86" s="18"/>
      <c r="K86" s="18"/>
      <c r="L86" s="18"/>
      <c r="M86" s="18"/>
      <c r="N86" s="18"/>
      <c r="O86" s="70"/>
      <c r="P86" s="141"/>
      <c r="Q86" s="17"/>
      <c r="R86" s="17"/>
      <c r="S86" s="17"/>
    </row>
    <row r="87" spans="1:19" x14ac:dyDescent="0.2">
      <c r="A87" s="136"/>
      <c r="B87" s="18"/>
      <c r="C87" s="139"/>
      <c r="D87" s="139"/>
      <c r="E87" s="18"/>
      <c r="F87" s="18"/>
      <c r="G87" s="18"/>
      <c r="H87" s="18"/>
      <c r="I87" s="18"/>
      <c r="J87" s="18"/>
      <c r="K87" s="18"/>
      <c r="L87" s="18"/>
      <c r="M87" s="129">
        <v>42277</v>
      </c>
      <c r="N87" s="18" t="s">
        <v>104</v>
      </c>
      <c r="O87" s="70">
        <f>25*6.05</f>
        <v>151.25</v>
      </c>
      <c r="P87" s="141"/>
      <c r="Q87" s="17"/>
      <c r="R87" s="17"/>
      <c r="S87" s="17"/>
    </row>
    <row r="88" spans="1:19" ht="16" thickBot="1" x14ac:dyDescent="0.25">
      <c r="A88" s="150"/>
      <c r="B88" s="151"/>
      <c r="C88" s="152"/>
      <c r="D88" s="152"/>
      <c r="E88" s="151"/>
      <c r="F88" s="151"/>
      <c r="G88" s="151"/>
      <c r="H88" s="151"/>
      <c r="I88" s="151"/>
      <c r="J88" s="151"/>
      <c r="K88" s="151"/>
      <c r="L88" s="151"/>
      <c r="M88" s="151"/>
      <c r="N88" s="151" t="s">
        <v>89</v>
      </c>
      <c r="O88" s="153"/>
      <c r="P88" s="154">
        <f>O87</f>
        <v>151.25</v>
      </c>
      <c r="Q88" s="17"/>
      <c r="R88" s="17"/>
      <c r="S88" s="17"/>
    </row>
    <row r="89" spans="1:19" ht="16" thickTop="1" x14ac:dyDescent="0.2">
      <c r="A89" s="17"/>
      <c r="B89" s="17"/>
      <c r="C89" s="130"/>
      <c r="D89" s="130"/>
      <c r="E89" s="17"/>
      <c r="F89" s="17"/>
      <c r="G89" s="17"/>
      <c r="H89" s="17"/>
      <c r="I89" s="17"/>
      <c r="J89" s="17"/>
      <c r="K89" s="17"/>
      <c r="L89" s="17"/>
      <c r="M89" s="17"/>
      <c r="N89" s="17"/>
      <c r="O89" s="17"/>
      <c r="P89" s="17"/>
      <c r="Q89" s="17"/>
      <c r="R89" s="17"/>
      <c r="S89" s="17"/>
    </row>
  </sheetData>
  <customSheetViews>
    <customSheetView guid="{7EF8B8AA-3585-4DC2-9BF0-9213631FB136}">
      <selection activeCell="S22" sqref="S22"/>
      <pageMargins left="0.7" right="0.7" top="0.75" bottom="0.75" header="0.3" footer="0.3"/>
    </customSheetView>
    <customSheetView guid="{7CA94911-1B1B-42CA-A351-41FD5691BB69}" topLeftCell="A60">
      <selection activeCell="S22" sqref="S22"/>
      <pageMargins left="0.7" right="0.7" top="0.75" bottom="0.75" header="0.3" footer="0.3"/>
    </customSheetView>
  </customSheetViews>
  <mergeCells count="9">
    <mergeCell ref="C64:D64"/>
    <mergeCell ref="F64:G64"/>
    <mergeCell ref="J64:K64"/>
    <mergeCell ref="C4:E4"/>
    <mergeCell ref="F4:H4"/>
    <mergeCell ref="J4:K4"/>
    <mergeCell ref="C35:D35"/>
    <mergeCell ref="F35:G35"/>
    <mergeCell ref="J35:K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3" tint="0.59999389629810485"/>
  </sheetPr>
  <dimension ref="A1:V190"/>
  <sheetViews>
    <sheetView topLeftCell="A13" workbookViewId="0">
      <selection activeCell="G26" sqref="G26"/>
    </sheetView>
  </sheetViews>
  <sheetFormatPr baseColWidth="10" defaultColWidth="8.83203125" defaultRowHeight="15" x14ac:dyDescent="0.2"/>
  <cols>
    <col min="2" max="3" width="10.5" bestFit="1" customWidth="1"/>
    <col min="12" max="12" width="9.5" bestFit="1" customWidth="1"/>
    <col min="17" max="17" width="9.5" bestFit="1" customWidth="1"/>
  </cols>
  <sheetData>
    <row r="1" spans="1:18" x14ac:dyDescent="0.2">
      <c r="A1" s="17"/>
      <c r="B1" s="17"/>
      <c r="C1" s="17"/>
      <c r="D1" s="17"/>
      <c r="E1" s="17"/>
      <c r="F1" s="17"/>
      <c r="G1" s="17"/>
      <c r="H1" s="17"/>
      <c r="I1" s="17"/>
      <c r="J1" s="17"/>
      <c r="K1" s="17"/>
      <c r="L1" s="17"/>
      <c r="M1" s="17"/>
      <c r="N1" s="17"/>
      <c r="O1" s="17"/>
      <c r="P1" s="17"/>
      <c r="Q1" s="17"/>
      <c r="R1" s="17"/>
    </row>
    <row r="2" spans="1:18" x14ac:dyDescent="0.2">
      <c r="A2" s="17" t="s">
        <v>50</v>
      </c>
      <c r="B2" s="233" t="s">
        <v>18</v>
      </c>
      <c r="C2" s="233"/>
      <c r="D2" s="19" t="s">
        <v>50</v>
      </c>
      <c r="E2" s="19"/>
      <c r="F2" s="17" t="s">
        <v>50</v>
      </c>
      <c r="G2" s="233" t="s">
        <v>19</v>
      </c>
      <c r="H2" s="233"/>
      <c r="I2" s="19" t="s">
        <v>50</v>
      </c>
      <c r="J2" s="17"/>
      <c r="K2" s="233" t="s">
        <v>20</v>
      </c>
      <c r="L2" s="233"/>
      <c r="M2" s="17"/>
      <c r="N2" s="17"/>
      <c r="O2" s="233" t="s">
        <v>21</v>
      </c>
      <c r="P2" s="233"/>
      <c r="Q2" s="17"/>
      <c r="R2" s="17"/>
    </row>
    <row r="3" spans="1:18" x14ac:dyDescent="0.2">
      <c r="A3" s="55">
        <v>42186</v>
      </c>
      <c r="B3" s="56">
        <v>15000</v>
      </c>
      <c r="C3" s="57"/>
      <c r="D3" s="55"/>
      <c r="E3" s="17"/>
      <c r="F3" s="58"/>
      <c r="G3" s="59"/>
      <c r="H3" s="1"/>
      <c r="I3" s="60"/>
      <c r="J3" s="55"/>
      <c r="K3" s="59"/>
      <c r="L3" s="17"/>
      <c r="M3" s="17"/>
      <c r="N3" s="17"/>
      <c r="O3" s="59"/>
      <c r="P3" s="61">
        <v>15000</v>
      </c>
      <c r="Q3" s="55">
        <v>42186</v>
      </c>
      <c r="R3" s="17"/>
    </row>
    <row r="4" spans="1:18" x14ac:dyDescent="0.2">
      <c r="A4" s="60"/>
      <c r="B4" s="62"/>
      <c r="C4" s="57"/>
      <c r="D4" s="55"/>
      <c r="E4" s="17"/>
      <c r="F4" s="58"/>
      <c r="G4" s="63"/>
      <c r="H4" s="64"/>
      <c r="I4" s="18"/>
      <c r="J4" s="58"/>
      <c r="K4" s="63"/>
      <c r="L4" s="64"/>
      <c r="M4" s="17"/>
      <c r="N4" s="17"/>
      <c r="O4" s="65"/>
      <c r="P4" s="1"/>
      <c r="Q4" s="60"/>
      <c r="R4" s="17"/>
    </row>
    <row r="5" spans="1:18" x14ac:dyDescent="0.2">
      <c r="A5" s="17"/>
      <c r="B5" s="62"/>
      <c r="C5" s="57"/>
      <c r="D5" s="55"/>
      <c r="E5" s="17"/>
      <c r="F5" s="17"/>
      <c r="G5" s="66"/>
      <c r="H5" s="67"/>
      <c r="I5" s="18"/>
      <c r="J5" s="17"/>
      <c r="K5" s="68"/>
      <c r="L5" s="69"/>
      <c r="M5" s="17"/>
      <c r="N5" s="17"/>
      <c r="O5" s="63"/>
      <c r="P5" s="64"/>
      <c r="Q5" s="17"/>
      <c r="R5" s="17"/>
    </row>
    <row r="6" spans="1:18" x14ac:dyDescent="0.2">
      <c r="A6" s="17"/>
      <c r="B6" s="62"/>
      <c r="C6" s="57"/>
      <c r="D6" s="55"/>
      <c r="E6" s="17"/>
      <c r="F6" s="17"/>
      <c r="G6" s="65"/>
      <c r="H6" s="1">
        <f>SUM(H3:H4)-SUM(G3:G4)</f>
        <v>0</v>
      </c>
      <c r="I6" s="17"/>
      <c r="J6" s="17"/>
      <c r="K6" s="65">
        <f>SUM(K3:K4)-SUM(L3:L4)</f>
        <v>0</v>
      </c>
      <c r="L6" s="17"/>
      <c r="M6" s="17"/>
      <c r="N6" s="17"/>
      <c r="O6" s="65"/>
      <c r="P6" s="1">
        <f>SUM(P3:P5)-SUM(O3:O5)</f>
        <v>15000</v>
      </c>
      <c r="Q6" s="17"/>
      <c r="R6" s="17"/>
    </row>
    <row r="7" spans="1:18" x14ac:dyDescent="0.2">
      <c r="A7" s="17"/>
      <c r="B7" s="62"/>
      <c r="C7" s="57"/>
      <c r="D7" s="55"/>
      <c r="E7" s="17"/>
      <c r="F7" s="58"/>
      <c r="G7" s="18"/>
      <c r="H7" s="18"/>
      <c r="I7" s="17"/>
      <c r="J7" s="17"/>
      <c r="K7" s="65"/>
      <c r="L7" s="3"/>
      <c r="M7" s="58"/>
      <c r="N7" s="17"/>
      <c r="O7" s="65"/>
      <c r="P7" s="17"/>
      <c r="Q7" s="17"/>
      <c r="R7" s="17"/>
    </row>
    <row r="8" spans="1:18" x14ac:dyDescent="0.2">
      <c r="A8" s="17"/>
      <c r="B8" s="62"/>
      <c r="C8" s="70"/>
      <c r="D8" s="55"/>
      <c r="E8" s="18"/>
      <c r="F8" s="58"/>
      <c r="G8" s="71"/>
      <c r="H8" s="71"/>
      <c r="I8" s="17"/>
      <c r="J8" s="58"/>
      <c r="K8" s="65"/>
      <c r="L8" s="17"/>
      <c r="M8" s="17"/>
      <c r="N8" s="17"/>
      <c r="O8" s="65"/>
      <c r="P8" s="17"/>
      <c r="Q8" s="17"/>
      <c r="R8" s="17"/>
    </row>
    <row r="9" spans="1:18" x14ac:dyDescent="0.2">
      <c r="A9" s="17"/>
      <c r="B9" s="62"/>
      <c r="C9" s="70"/>
      <c r="D9" s="55"/>
      <c r="E9" s="18"/>
      <c r="F9" s="17"/>
      <c r="G9" s="72"/>
      <c r="H9" s="18"/>
      <c r="I9" s="17"/>
      <c r="J9" s="17"/>
      <c r="K9" s="65"/>
      <c r="L9" s="17"/>
      <c r="M9" s="17"/>
      <c r="N9" s="17"/>
      <c r="O9" s="65"/>
      <c r="P9" s="17"/>
      <c r="Q9" s="17"/>
      <c r="R9" s="17"/>
    </row>
    <row r="10" spans="1:18" x14ac:dyDescent="0.2">
      <c r="A10" s="60"/>
      <c r="B10" s="62"/>
      <c r="C10" s="57"/>
      <c r="D10" s="60"/>
      <c r="E10" s="17"/>
      <c r="F10" s="17"/>
      <c r="G10" s="18"/>
      <c r="H10" s="73"/>
      <c r="I10" s="58"/>
      <c r="J10" s="17"/>
      <c r="K10" s="65"/>
      <c r="L10" s="17"/>
      <c r="M10" s="17"/>
      <c r="N10" s="17"/>
      <c r="O10" s="65"/>
      <c r="P10" s="17"/>
      <c r="Q10" s="17"/>
      <c r="R10" s="17"/>
    </row>
    <row r="11" spans="1:18" x14ac:dyDescent="0.2">
      <c r="A11" s="60"/>
      <c r="B11" s="62"/>
      <c r="C11" s="70"/>
      <c r="D11" s="55"/>
      <c r="E11" s="17"/>
      <c r="F11" s="58"/>
      <c r="G11" s="18"/>
      <c r="H11" s="18"/>
      <c r="I11" s="17"/>
      <c r="J11" s="17"/>
      <c r="K11" s="65"/>
      <c r="L11" s="17"/>
      <c r="M11" s="17"/>
      <c r="N11" s="17"/>
      <c r="O11" s="65"/>
      <c r="P11" s="17"/>
      <c r="Q11" s="17"/>
      <c r="R11" s="17"/>
    </row>
    <row r="12" spans="1:18" x14ac:dyDescent="0.2">
      <c r="A12" s="60"/>
      <c r="B12" s="62"/>
      <c r="C12" s="70"/>
      <c r="D12" s="55"/>
      <c r="E12" s="17"/>
      <c r="F12" s="58"/>
      <c r="G12" s="18"/>
      <c r="H12" s="18"/>
      <c r="I12" s="17"/>
      <c r="J12" s="17"/>
      <c r="K12" s="18"/>
      <c r="L12" s="17"/>
      <c r="M12" s="17"/>
      <c r="N12" s="17"/>
      <c r="O12" s="18"/>
      <c r="P12" s="17"/>
      <c r="Q12" s="17"/>
      <c r="R12" s="17"/>
    </row>
    <row r="13" spans="1:18" x14ac:dyDescent="0.2">
      <c r="A13" s="60"/>
      <c r="B13" s="62"/>
      <c r="C13" s="70"/>
      <c r="D13" s="55"/>
      <c r="E13" s="17"/>
      <c r="F13" s="58"/>
      <c r="G13" s="18"/>
      <c r="H13" s="18"/>
      <c r="I13" s="17"/>
      <c r="J13" s="17"/>
      <c r="K13" s="18"/>
      <c r="L13" s="17"/>
      <c r="M13" s="17"/>
      <c r="N13" s="17"/>
      <c r="O13" s="18"/>
      <c r="P13" s="17"/>
      <c r="Q13" s="17"/>
      <c r="R13" s="17"/>
    </row>
    <row r="14" spans="1:18" x14ac:dyDescent="0.2">
      <c r="A14" s="60"/>
      <c r="B14" s="62"/>
      <c r="C14" s="70"/>
      <c r="D14" s="55"/>
      <c r="E14" s="17"/>
      <c r="F14" s="58"/>
      <c r="G14" s="18"/>
      <c r="H14" s="17"/>
      <c r="I14" s="17"/>
      <c r="J14" s="17"/>
      <c r="K14" s="18"/>
      <c r="L14" s="17"/>
      <c r="M14" s="18"/>
      <c r="N14" s="18"/>
      <c r="O14" s="18"/>
      <c r="P14" s="18"/>
      <c r="Q14" s="18"/>
      <c r="R14" s="18"/>
    </row>
    <row r="15" spans="1:18" x14ac:dyDescent="0.2">
      <c r="A15" s="60"/>
      <c r="B15" s="62"/>
      <c r="C15" s="70"/>
      <c r="D15" s="55"/>
      <c r="E15" s="17"/>
      <c r="F15" s="58"/>
      <c r="G15" s="18"/>
      <c r="H15" s="17"/>
      <c r="I15" s="17"/>
      <c r="J15" s="17"/>
      <c r="K15" s="18"/>
      <c r="L15" s="17"/>
      <c r="M15" s="18"/>
      <c r="N15" s="18"/>
      <c r="O15" s="18"/>
      <c r="P15" s="18"/>
      <c r="Q15" s="18"/>
      <c r="R15" s="18"/>
    </row>
    <row r="16" spans="1:18" s="17" customFormat="1" x14ac:dyDescent="0.2">
      <c r="A16" s="60"/>
      <c r="B16" s="62"/>
      <c r="C16" s="70"/>
      <c r="D16" s="55"/>
      <c r="F16" s="58"/>
      <c r="G16" s="18"/>
      <c r="K16" s="18"/>
      <c r="M16" s="18"/>
      <c r="N16" s="173"/>
      <c r="O16" s="173"/>
      <c r="P16" s="173"/>
      <c r="Q16" s="173"/>
      <c r="R16" s="18"/>
    </row>
    <row r="17" spans="1:20" x14ac:dyDescent="0.2">
      <c r="A17" s="60"/>
      <c r="B17" s="62"/>
      <c r="C17" s="70"/>
      <c r="D17" s="55"/>
      <c r="E17" s="17"/>
      <c r="F17" s="58"/>
      <c r="G17" s="234" t="s">
        <v>85</v>
      </c>
      <c r="H17" s="234"/>
      <c r="I17" s="17"/>
      <c r="J17" s="17"/>
      <c r="K17" s="234" t="s">
        <v>49</v>
      </c>
      <c r="L17" s="234"/>
      <c r="M17" s="18"/>
      <c r="N17" s="235"/>
      <c r="O17" s="235"/>
      <c r="P17" s="235"/>
      <c r="Q17" s="235"/>
      <c r="R17" s="18"/>
    </row>
    <row r="18" spans="1:20" x14ac:dyDescent="0.2">
      <c r="A18" s="60"/>
      <c r="B18" s="62"/>
      <c r="C18" s="70"/>
      <c r="D18" s="55"/>
      <c r="E18" s="17"/>
      <c r="F18" s="55"/>
      <c r="G18" s="59"/>
      <c r="H18" s="17"/>
      <c r="I18" s="17"/>
      <c r="J18" s="17"/>
      <c r="K18" s="59"/>
      <c r="L18" s="17"/>
      <c r="M18" s="18"/>
      <c r="N18" s="235"/>
      <c r="O18" s="235"/>
      <c r="P18" s="235"/>
      <c r="Q18" s="235"/>
      <c r="R18" s="18"/>
    </row>
    <row r="19" spans="1:20" x14ac:dyDescent="0.2">
      <c r="A19" s="60"/>
      <c r="B19" s="62"/>
      <c r="C19" s="70"/>
      <c r="D19" s="55"/>
      <c r="E19" s="17"/>
      <c r="F19" s="58"/>
      <c r="G19" s="65"/>
      <c r="H19" s="17"/>
      <c r="I19" s="60"/>
      <c r="J19" s="17"/>
      <c r="K19" s="65"/>
      <c r="L19" s="17"/>
      <c r="M19" s="18"/>
      <c r="N19" s="235"/>
      <c r="O19" s="235"/>
      <c r="P19" s="235"/>
      <c r="Q19" s="235"/>
      <c r="R19" s="18"/>
    </row>
    <row r="20" spans="1:20" x14ac:dyDescent="0.2">
      <c r="A20" s="60"/>
      <c r="B20" s="62"/>
      <c r="C20" s="70"/>
      <c r="D20" s="55"/>
      <c r="E20" s="17"/>
      <c r="F20" s="58"/>
      <c r="G20" s="65"/>
      <c r="H20" s="17"/>
      <c r="I20" s="60"/>
      <c r="J20" s="17"/>
      <c r="K20" s="65"/>
      <c r="L20" s="17"/>
      <c r="M20" s="18"/>
      <c r="N20" s="235"/>
      <c r="O20" s="235"/>
      <c r="P20" s="235"/>
      <c r="Q20" s="235"/>
      <c r="R20" s="18"/>
    </row>
    <row r="21" spans="1:20" x14ac:dyDescent="0.2">
      <c r="A21" s="60"/>
      <c r="B21" s="62"/>
      <c r="C21" s="70"/>
      <c r="D21" s="55"/>
      <c r="E21" s="17"/>
      <c r="F21" s="55"/>
      <c r="G21" s="65"/>
      <c r="H21" s="17"/>
      <c r="I21" s="17"/>
      <c r="J21" s="17"/>
      <c r="K21" s="65"/>
      <c r="L21" s="17"/>
      <c r="M21" s="17"/>
      <c r="N21" s="17"/>
      <c r="O21" s="18"/>
      <c r="P21" s="17"/>
      <c r="Q21" s="17"/>
      <c r="R21" s="17"/>
    </row>
    <row r="22" spans="1:20" x14ac:dyDescent="0.2">
      <c r="A22" s="60"/>
      <c r="B22" s="62"/>
      <c r="C22" s="70"/>
      <c r="D22" s="55"/>
      <c r="E22" s="17"/>
      <c r="F22" s="58"/>
      <c r="G22" s="65"/>
      <c r="H22" s="17"/>
      <c r="I22" s="60"/>
      <c r="J22" s="17"/>
      <c r="K22" s="65"/>
      <c r="L22" s="17"/>
      <c r="M22" s="17"/>
      <c r="N22" s="205" t="s">
        <v>124</v>
      </c>
      <c r="O22" s="203"/>
      <c r="P22" s="202"/>
      <c r="Q22" s="202"/>
      <c r="R22" s="202"/>
      <c r="S22" s="202"/>
      <c r="T22" s="204"/>
    </row>
    <row r="23" spans="1:20" ht="19" x14ac:dyDescent="0.25">
      <c r="A23" s="60"/>
      <c r="B23" s="62"/>
      <c r="C23" s="70"/>
      <c r="D23" s="55"/>
      <c r="E23" s="17"/>
      <c r="F23" s="60"/>
      <c r="G23" s="65"/>
      <c r="H23" s="18"/>
      <c r="I23" s="17"/>
      <c r="J23" s="17"/>
      <c r="K23" s="65"/>
      <c r="L23" s="18"/>
      <c r="M23" s="17"/>
      <c r="N23" s="202" t="s">
        <v>122</v>
      </c>
      <c r="O23" s="203"/>
      <c r="P23" s="202"/>
      <c r="Q23" s="202"/>
      <c r="R23" s="202"/>
      <c r="S23" s="202"/>
      <c r="T23" s="204"/>
    </row>
    <row r="24" spans="1:20" x14ac:dyDescent="0.2">
      <c r="A24" s="60"/>
      <c r="B24" s="62"/>
      <c r="C24" s="70"/>
      <c r="D24" s="55"/>
      <c r="E24" s="17"/>
      <c r="F24" s="17"/>
      <c r="G24" s="65"/>
      <c r="H24" s="18"/>
      <c r="I24" s="17"/>
      <c r="J24" s="17"/>
      <c r="K24" s="65"/>
      <c r="L24" s="18"/>
      <c r="M24" s="17"/>
      <c r="N24" s="203" t="s">
        <v>121</v>
      </c>
      <c r="O24" s="203"/>
      <c r="P24" s="202"/>
      <c r="Q24" s="202"/>
      <c r="R24" s="202"/>
      <c r="S24" s="202"/>
      <c r="T24" s="204"/>
    </row>
    <row r="25" spans="1:20" x14ac:dyDescent="0.2">
      <c r="A25" s="60"/>
      <c r="B25" s="62"/>
      <c r="C25" s="70"/>
      <c r="D25" s="55"/>
      <c r="E25" s="17"/>
      <c r="F25" s="17"/>
      <c r="G25" s="18"/>
      <c r="H25" s="17"/>
      <c r="I25" s="17"/>
      <c r="J25" s="17"/>
      <c r="K25" s="17"/>
      <c r="L25" s="18"/>
      <c r="M25" s="17"/>
      <c r="N25" s="17"/>
      <c r="O25" s="18"/>
      <c r="P25" s="17"/>
      <c r="Q25" s="17"/>
      <c r="R25" s="17"/>
    </row>
    <row r="26" spans="1:20" x14ac:dyDescent="0.2">
      <c r="A26" s="60"/>
      <c r="B26" s="62"/>
      <c r="C26" s="70"/>
      <c r="D26" s="55"/>
      <c r="E26" s="17"/>
      <c r="F26" s="17"/>
      <c r="G26" s="17">
        <f>SUM(G18:G24)-SUM(H18:H24)</f>
        <v>0</v>
      </c>
      <c r="H26" s="17"/>
      <c r="I26" s="17"/>
      <c r="J26" s="17"/>
      <c r="K26" s="17">
        <f>SUM(K18:K24)-SUM(L18:L24)</f>
        <v>0</v>
      </c>
      <c r="L26" s="18"/>
      <c r="M26" s="17"/>
      <c r="N26" s="17"/>
      <c r="O26" s="18"/>
      <c r="P26" s="17"/>
      <c r="Q26" s="17"/>
      <c r="R26" s="17"/>
    </row>
    <row r="27" spans="1:20" s="17" customFormat="1" x14ac:dyDescent="0.2">
      <c r="A27" s="60"/>
      <c r="B27" s="62"/>
      <c r="C27" s="70"/>
      <c r="D27" s="55"/>
      <c r="G27" s="18"/>
      <c r="L27" s="18"/>
      <c r="O27" s="18"/>
    </row>
    <row r="28" spans="1:20" x14ac:dyDescent="0.2">
      <c r="A28" s="60"/>
      <c r="B28" s="62"/>
      <c r="C28" s="70"/>
      <c r="D28" s="55"/>
      <c r="E28" s="17"/>
      <c r="F28" s="17"/>
      <c r="G28" s="18"/>
      <c r="H28" s="17"/>
      <c r="I28" s="17"/>
      <c r="J28" s="17"/>
      <c r="K28" s="17"/>
      <c r="L28" s="18"/>
      <c r="M28" s="17"/>
      <c r="N28" s="17"/>
      <c r="O28" s="18"/>
      <c r="P28" s="17"/>
      <c r="Q28" s="17"/>
      <c r="R28" s="17"/>
    </row>
    <row r="29" spans="1:20" x14ac:dyDescent="0.2">
      <c r="A29" s="60"/>
      <c r="B29" s="62"/>
      <c r="C29" s="70"/>
      <c r="D29" s="55"/>
      <c r="E29" s="17"/>
      <c r="F29" s="17"/>
      <c r="G29" s="18"/>
      <c r="H29" s="17"/>
      <c r="I29" s="17"/>
      <c r="J29" s="17"/>
      <c r="K29" s="17"/>
      <c r="L29" s="18"/>
      <c r="M29" s="17"/>
      <c r="N29" s="17"/>
      <c r="O29" s="18"/>
      <c r="P29" s="17"/>
      <c r="Q29" s="17"/>
      <c r="R29" s="17"/>
    </row>
    <row r="30" spans="1:20" x14ac:dyDescent="0.2">
      <c r="A30" s="60"/>
      <c r="B30" s="62"/>
      <c r="C30" s="70"/>
      <c r="D30" s="55"/>
      <c r="E30" s="17"/>
      <c r="F30" s="17"/>
      <c r="G30" s="18"/>
      <c r="H30" s="17"/>
      <c r="I30" s="17"/>
      <c r="J30" s="17"/>
      <c r="K30" s="17"/>
      <c r="L30" s="18"/>
      <c r="M30" s="17"/>
      <c r="N30" s="17"/>
      <c r="O30" s="18"/>
      <c r="P30" s="17"/>
      <c r="Q30" s="17"/>
      <c r="R30" s="17"/>
    </row>
    <row r="31" spans="1:20" x14ac:dyDescent="0.2">
      <c r="A31" s="55"/>
      <c r="B31" s="62"/>
      <c r="C31" s="70"/>
      <c r="D31" s="55"/>
      <c r="E31" s="17"/>
      <c r="F31" s="17"/>
      <c r="G31" s="18"/>
      <c r="H31" s="17"/>
      <c r="I31" s="17"/>
      <c r="J31" s="17"/>
      <c r="K31" s="17"/>
      <c r="L31" s="18"/>
      <c r="M31" s="17"/>
      <c r="N31" s="17"/>
      <c r="O31" s="18"/>
      <c r="P31" s="17"/>
      <c r="Q31" s="17"/>
      <c r="R31" s="17"/>
    </row>
    <row r="32" spans="1:20" x14ac:dyDescent="0.2">
      <c r="A32" s="60"/>
      <c r="B32" s="62"/>
      <c r="C32" s="70"/>
      <c r="D32" s="55"/>
      <c r="E32" s="17"/>
      <c r="F32" s="17"/>
      <c r="G32" s="18"/>
      <c r="H32" s="17"/>
      <c r="I32" s="17"/>
      <c r="J32" s="17"/>
      <c r="K32" s="17"/>
      <c r="L32" s="18"/>
      <c r="M32" s="17"/>
      <c r="N32" s="17"/>
      <c r="O32" s="18"/>
      <c r="P32" s="17"/>
      <c r="Q32" s="17"/>
      <c r="R32" s="17"/>
    </row>
    <row r="33" spans="1:18" x14ac:dyDescent="0.2">
      <c r="A33" s="55"/>
      <c r="B33" s="62"/>
      <c r="C33" s="70"/>
      <c r="D33" s="55"/>
      <c r="E33" s="17"/>
      <c r="F33" s="17"/>
      <c r="G33" s="18"/>
      <c r="H33" s="17"/>
      <c r="I33" s="17"/>
      <c r="J33" s="17"/>
      <c r="K33" s="17"/>
      <c r="L33" s="18"/>
      <c r="M33" s="17"/>
      <c r="N33" s="17"/>
      <c r="O33" s="18"/>
      <c r="P33" s="17"/>
      <c r="Q33" s="17"/>
      <c r="R33" s="17"/>
    </row>
    <row r="34" spans="1:18" x14ac:dyDescent="0.2">
      <c r="A34" s="55"/>
      <c r="B34" s="62"/>
      <c r="C34" s="70"/>
      <c r="D34" s="55"/>
      <c r="E34" s="17"/>
      <c r="F34" s="17"/>
      <c r="G34" s="18"/>
      <c r="H34" s="17"/>
      <c r="I34" s="17"/>
      <c r="J34" s="17"/>
      <c r="K34" s="17"/>
      <c r="L34" s="18"/>
      <c r="M34" s="17"/>
      <c r="N34" s="17"/>
      <c r="O34" s="18"/>
      <c r="P34" s="17"/>
      <c r="Q34" s="17"/>
      <c r="R34" s="17"/>
    </row>
    <row r="35" spans="1:18" x14ac:dyDescent="0.2">
      <c r="A35" s="55"/>
      <c r="B35" s="62"/>
      <c r="C35" s="70"/>
      <c r="D35" s="55"/>
      <c r="E35" s="17"/>
      <c r="F35" s="17"/>
      <c r="G35" s="18"/>
      <c r="H35" s="17"/>
      <c r="I35" s="17"/>
      <c r="J35" s="17"/>
      <c r="K35" s="17"/>
      <c r="L35" s="18"/>
      <c r="M35" s="17"/>
      <c r="N35" s="17"/>
      <c r="O35" s="18"/>
      <c r="P35" s="17"/>
      <c r="Q35" s="17"/>
      <c r="R35" s="17"/>
    </row>
    <row r="36" spans="1:18" x14ac:dyDescent="0.2">
      <c r="A36" s="55"/>
      <c r="B36" s="62"/>
      <c r="C36" s="70"/>
      <c r="D36" s="55"/>
      <c r="E36" s="17"/>
      <c r="F36" s="17"/>
      <c r="G36" s="18"/>
      <c r="H36" s="17"/>
      <c r="I36" s="17"/>
      <c r="J36" s="17"/>
      <c r="K36" s="17"/>
      <c r="L36" s="18"/>
      <c r="M36" s="17"/>
      <c r="N36" s="17"/>
      <c r="O36" s="18"/>
      <c r="P36" s="17"/>
      <c r="Q36" s="17"/>
      <c r="R36" s="17"/>
    </row>
    <row r="37" spans="1:18" x14ac:dyDescent="0.2">
      <c r="A37" s="55"/>
      <c r="B37" s="62"/>
      <c r="C37" s="70"/>
      <c r="D37" s="55"/>
      <c r="E37" s="17"/>
      <c r="F37" s="17"/>
      <c r="G37" s="18"/>
      <c r="H37" s="17"/>
      <c r="I37" s="17"/>
      <c r="J37" s="17"/>
      <c r="K37" s="17"/>
      <c r="L37" s="18"/>
      <c r="M37" s="17"/>
      <c r="N37" s="17"/>
      <c r="O37" s="18"/>
      <c r="P37" s="17"/>
      <c r="Q37" s="17"/>
      <c r="R37" s="17"/>
    </row>
    <row r="38" spans="1:18" x14ac:dyDescent="0.2">
      <c r="A38" s="55"/>
      <c r="B38" s="62"/>
      <c r="C38" s="70"/>
      <c r="D38" s="55"/>
      <c r="E38" s="17"/>
      <c r="F38" s="17"/>
      <c r="G38" s="18"/>
      <c r="H38" s="17"/>
      <c r="I38" s="17"/>
      <c r="J38" s="17"/>
      <c r="K38" s="17"/>
      <c r="L38" s="18"/>
      <c r="M38" s="17"/>
      <c r="N38" s="17"/>
      <c r="O38" s="18"/>
      <c r="P38" s="17"/>
      <c r="Q38" s="17"/>
      <c r="R38" s="17"/>
    </row>
    <row r="39" spans="1:18" x14ac:dyDescent="0.2">
      <c r="A39" s="55"/>
      <c r="B39" s="62"/>
      <c r="C39" s="70"/>
      <c r="D39" s="55"/>
      <c r="E39" s="17"/>
      <c r="F39" s="17"/>
      <c r="G39" s="18"/>
      <c r="H39" s="17"/>
      <c r="I39" s="17"/>
      <c r="J39" s="17"/>
      <c r="K39" s="17"/>
      <c r="L39" s="18"/>
      <c r="M39" s="17"/>
      <c r="N39" s="17"/>
      <c r="O39" s="18"/>
      <c r="P39" s="17"/>
      <c r="Q39" s="17"/>
      <c r="R39" s="17"/>
    </row>
    <row r="40" spans="1:18" x14ac:dyDescent="0.2">
      <c r="A40" s="55"/>
      <c r="B40" s="62"/>
      <c r="C40" s="70"/>
      <c r="D40" s="55"/>
      <c r="E40" s="17"/>
      <c r="F40" s="17"/>
      <c r="G40" s="18"/>
      <c r="H40" s="17"/>
      <c r="I40" s="17"/>
      <c r="J40" s="17"/>
      <c r="K40" s="17"/>
      <c r="L40" s="18"/>
      <c r="M40" s="17"/>
      <c r="N40" s="17"/>
      <c r="O40" s="18"/>
      <c r="P40" s="17"/>
      <c r="Q40" s="17"/>
      <c r="R40" s="17"/>
    </row>
    <row r="41" spans="1:18" x14ac:dyDescent="0.2">
      <c r="A41" s="55"/>
      <c r="B41" s="62"/>
      <c r="C41" s="102"/>
      <c r="D41" s="55"/>
      <c r="E41" s="17"/>
      <c r="F41" s="17"/>
      <c r="G41" s="18"/>
      <c r="H41" s="17"/>
      <c r="I41" s="17"/>
      <c r="J41" s="17"/>
      <c r="K41" s="17"/>
      <c r="L41" s="18"/>
      <c r="M41" s="17"/>
      <c r="N41" s="17"/>
      <c r="O41" s="18"/>
      <c r="P41" s="17"/>
      <c r="Q41" s="17"/>
      <c r="R41" s="17"/>
    </row>
    <row r="42" spans="1:18" x14ac:dyDescent="0.2">
      <c r="A42" s="55"/>
      <c r="B42" s="62"/>
      <c r="C42" s="102"/>
      <c r="D42" s="55"/>
      <c r="E42" s="17"/>
      <c r="F42" s="17"/>
      <c r="G42" s="18"/>
      <c r="H42" s="17"/>
      <c r="I42" s="17"/>
      <c r="J42" s="17"/>
      <c r="K42" s="17"/>
      <c r="L42" s="18"/>
      <c r="M42" s="17"/>
      <c r="N42" s="17"/>
      <c r="O42" s="18"/>
      <c r="P42" s="17"/>
      <c r="Q42" s="17"/>
      <c r="R42" s="17"/>
    </row>
    <row r="43" spans="1:18" x14ac:dyDescent="0.2">
      <c r="A43" s="55"/>
      <c r="B43" s="62"/>
      <c r="C43" s="102"/>
      <c r="D43" s="55"/>
      <c r="E43" s="17"/>
      <c r="F43" s="17"/>
      <c r="G43" s="18"/>
      <c r="H43" s="17"/>
      <c r="I43" s="17"/>
      <c r="J43" s="17"/>
      <c r="K43" s="17"/>
      <c r="L43" s="18"/>
      <c r="M43" s="17"/>
      <c r="N43" s="17"/>
      <c r="O43" s="18"/>
      <c r="P43" s="17"/>
      <c r="Q43" s="17"/>
      <c r="R43" s="17"/>
    </row>
    <row r="44" spans="1:18" x14ac:dyDescent="0.2">
      <c r="A44" s="55"/>
      <c r="B44" s="62"/>
      <c r="C44" s="102"/>
      <c r="D44" s="55"/>
      <c r="E44" s="17"/>
      <c r="F44" s="17"/>
      <c r="G44" s="18"/>
      <c r="H44" s="17"/>
      <c r="I44" s="17"/>
      <c r="J44" s="17"/>
      <c r="K44" s="17"/>
      <c r="L44" s="18"/>
      <c r="M44" s="17"/>
      <c r="N44" s="17"/>
      <c r="O44" s="18"/>
      <c r="P44" s="17"/>
      <c r="Q44" s="17"/>
      <c r="R44" s="17"/>
    </row>
    <row r="45" spans="1:18" x14ac:dyDescent="0.2">
      <c r="A45" s="55"/>
      <c r="B45" s="62"/>
      <c r="C45" s="102"/>
      <c r="D45" s="55"/>
      <c r="E45" s="17"/>
      <c r="F45" s="17"/>
      <c r="G45" s="18"/>
      <c r="H45" s="17"/>
      <c r="I45" s="17"/>
      <c r="J45" s="17"/>
      <c r="K45" s="17"/>
      <c r="L45" s="18"/>
      <c r="M45" s="17"/>
      <c r="N45" s="17"/>
      <c r="O45" s="18"/>
      <c r="P45" s="17"/>
      <c r="Q45" s="17"/>
      <c r="R45" s="17"/>
    </row>
    <row r="46" spans="1:18" x14ac:dyDescent="0.2">
      <c r="A46" s="55"/>
      <c r="B46" s="62"/>
      <c r="C46" s="102"/>
      <c r="D46" s="55"/>
      <c r="E46" s="17"/>
      <c r="F46" s="17"/>
      <c r="G46" s="18"/>
      <c r="H46" s="17"/>
      <c r="I46" s="17"/>
      <c r="J46" s="17"/>
      <c r="K46" s="17"/>
      <c r="L46" s="18"/>
      <c r="M46" s="17"/>
      <c r="N46" s="17"/>
      <c r="O46" s="18"/>
      <c r="P46" s="17"/>
      <c r="Q46" s="17"/>
      <c r="R46" s="17"/>
    </row>
    <row r="47" spans="1:18" x14ac:dyDescent="0.2">
      <c r="A47" s="55"/>
      <c r="B47" s="62"/>
      <c r="C47" s="102"/>
      <c r="D47" s="55"/>
      <c r="E47" s="17"/>
      <c r="F47" s="17"/>
      <c r="G47" s="18"/>
      <c r="H47" s="17"/>
      <c r="I47" s="17"/>
      <c r="J47" s="17"/>
      <c r="K47" s="17"/>
      <c r="L47" s="18"/>
      <c r="M47" s="17"/>
      <c r="N47" s="17"/>
      <c r="O47" s="18"/>
      <c r="P47" s="17"/>
      <c r="Q47" s="17"/>
      <c r="R47" s="17"/>
    </row>
    <row r="48" spans="1:18" x14ac:dyDescent="0.2">
      <c r="A48" s="55"/>
      <c r="B48" s="62"/>
      <c r="C48" s="102"/>
      <c r="D48" s="55"/>
      <c r="E48" s="17"/>
      <c r="F48" s="17"/>
      <c r="G48" s="18"/>
      <c r="H48" s="17"/>
      <c r="I48" s="17"/>
      <c r="J48" s="17"/>
      <c r="K48" s="17"/>
      <c r="L48" s="18"/>
      <c r="M48" s="17"/>
      <c r="N48" s="17"/>
      <c r="O48" s="18"/>
      <c r="P48" s="17"/>
      <c r="Q48" s="17"/>
      <c r="R48" s="17"/>
    </row>
    <row r="49" spans="1:18" x14ac:dyDescent="0.2">
      <c r="A49" s="55"/>
      <c r="B49" s="62"/>
      <c r="C49" s="70"/>
      <c r="D49" s="55"/>
      <c r="E49" s="17"/>
      <c r="F49" s="17"/>
      <c r="G49" s="18"/>
      <c r="H49" s="17"/>
      <c r="I49" s="17"/>
      <c r="J49" s="17"/>
      <c r="K49" s="17"/>
      <c r="L49" s="18"/>
      <c r="M49" s="17"/>
      <c r="N49" s="17"/>
      <c r="O49" s="18"/>
      <c r="P49" s="17"/>
      <c r="Q49" s="17"/>
      <c r="R49" s="17"/>
    </row>
    <row r="50" spans="1:18" x14ac:dyDescent="0.2">
      <c r="A50" s="17"/>
      <c r="B50" s="74"/>
      <c r="C50" s="75"/>
      <c r="D50" s="58"/>
      <c r="E50" s="17"/>
      <c r="F50" s="17"/>
      <c r="G50" s="18"/>
      <c r="H50" s="17"/>
      <c r="I50" s="17"/>
      <c r="J50" s="17"/>
      <c r="K50" s="17"/>
      <c r="L50" s="18"/>
      <c r="M50" s="17"/>
      <c r="N50" s="17"/>
      <c r="O50" s="18"/>
      <c r="P50" s="17"/>
      <c r="Q50" s="17"/>
      <c r="R50" s="17"/>
    </row>
    <row r="51" spans="1:18" x14ac:dyDescent="0.2">
      <c r="A51" s="58"/>
      <c r="B51" s="76">
        <f>SUM(B3:B50)</f>
        <v>15000</v>
      </c>
      <c r="C51" s="76">
        <f>SUM(C3:C50)</f>
        <v>0</v>
      </c>
      <c r="D51" s="58"/>
      <c r="E51" s="17"/>
      <c r="F51" s="17"/>
      <c r="G51" s="18"/>
      <c r="H51" s="17"/>
      <c r="I51" s="17"/>
      <c r="J51" s="17"/>
      <c r="K51" s="17"/>
      <c r="L51" s="18"/>
      <c r="M51" s="17"/>
      <c r="N51" s="17"/>
      <c r="O51" s="18"/>
      <c r="P51" s="17"/>
      <c r="Q51" s="17"/>
      <c r="R51" s="17"/>
    </row>
    <row r="52" spans="1:18" x14ac:dyDescent="0.2">
      <c r="A52" s="58"/>
      <c r="B52" s="70">
        <f>B51-C51</f>
        <v>15000</v>
      </c>
      <c r="C52" s="70"/>
      <c r="D52" s="58"/>
      <c r="E52" s="17"/>
      <c r="F52" s="17"/>
      <c r="G52" s="18"/>
      <c r="H52" s="17"/>
      <c r="I52" s="17"/>
      <c r="J52" s="17"/>
      <c r="K52" s="17"/>
      <c r="L52" s="18"/>
      <c r="M52" s="17"/>
      <c r="N52" s="17"/>
      <c r="O52" s="18"/>
      <c r="P52" s="17"/>
      <c r="Q52" s="17"/>
      <c r="R52" s="17"/>
    </row>
    <row r="53" spans="1:18" x14ac:dyDescent="0.2">
      <c r="A53" s="17"/>
      <c r="B53" s="18"/>
      <c r="C53" s="72"/>
      <c r="D53" s="58"/>
      <c r="E53" s="17"/>
      <c r="F53" s="17"/>
      <c r="G53" s="18"/>
      <c r="H53" s="17"/>
      <c r="I53" s="17"/>
      <c r="J53" s="17"/>
      <c r="K53" s="17"/>
      <c r="L53" s="18"/>
      <c r="M53" s="17"/>
      <c r="N53" s="17"/>
      <c r="O53" s="18"/>
      <c r="P53" s="17"/>
      <c r="Q53" s="17"/>
      <c r="R53" s="17"/>
    </row>
    <row r="54" spans="1:18" x14ac:dyDescent="0.2">
      <c r="A54" s="17"/>
      <c r="B54" s="17"/>
      <c r="C54" s="17"/>
      <c r="D54" s="17"/>
      <c r="E54" s="17"/>
      <c r="F54" s="17"/>
      <c r="G54" s="17"/>
      <c r="H54" s="17"/>
      <c r="I54" s="17"/>
      <c r="J54" s="17"/>
      <c r="K54" s="17"/>
      <c r="L54" s="17"/>
      <c r="M54" s="17"/>
      <c r="N54" s="17"/>
      <c r="O54" s="17"/>
      <c r="P54" s="17"/>
      <c r="Q54" s="17"/>
      <c r="R54" s="17"/>
    </row>
    <row r="55" spans="1:18" x14ac:dyDescent="0.2">
      <c r="A55" s="17"/>
      <c r="B55" s="233" t="s">
        <v>22</v>
      </c>
      <c r="C55" s="233"/>
      <c r="D55" s="19"/>
      <c r="E55" s="19"/>
      <c r="F55" s="17"/>
      <c r="G55" s="233" t="s">
        <v>23</v>
      </c>
      <c r="H55" s="233"/>
      <c r="I55" s="19"/>
      <c r="J55" s="19"/>
      <c r="K55" s="17"/>
      <c r="L55" s="233" t="s">
        <v>24</v>
      </c>
      <c r="M55" s="233"/>
      <c r="N55" s="17"/>
      <c r="O55" s="17"/>
      <c r="P55" s="17"/>
      <c r="Q55" s="17"/>
      <c r="R55" s="17"/>
    </row>
    <row r="56" spans="1:18" x14ac:dyDescent="0.2">
      <c r="A56" s="60"/>
      <c r="B56" s="59"/>
      <c r="C56" s="18"/>
      <c r="D56" s="58"/>
      <c r="E56" s="18"/>
      <c r="F56" s="55"/>
      <c r="G56" s="77"/>
      <c r="H56" s="17"/>
      <c r="I56" s="17"/>
      <c r="J56" s="17"/>
      <c r="K56" s="55"/>
      <c r="L56" s="59"/>
      <c r="M56" s="17"/>
      <c r="N56" s="17"/>
      <c r="O56" s="17"/>
      <c r="P56" s="17"/>
      <c r="Q56" s="17"/>
      <c r="R56" s="17"/>
    </row>
    <row r="57" spans="1:18" x14ac:dyDescent="0.2">
      <c r="A57" s="58"/>
      <c r="B57" s="65"/>
      <c r="C57" s="18"/>
      <c r="D57" s="17"/>
      <c r="E57" s="17"/>
      <c r="F57" s="58"/>
      <c r="G57" s="63"/>
      <c r="H57" s="64"/>
      <c r="I57" s="18"/>
      <c r="J57" s="18"/>
      <c r="K57" s="17"/>
      <c r="L57" s="65"/>
      <c r="M57" s="17"/>
      <c r="N57" s="17"/>
      <c r="O57" s="17"/>
      <c r="P57" s="17"/>
      <c r="Q57" s="17"/>
      <c r="R57" s="17"/>
    </row>
    <row r="58" spans="1:18" x14ac:dyDescent="0.2">
      <c r="A58" s="17"/>
      <c r="B58" s="63"/>
      <c r="C58" s="64"/>
      <c r="D58" s="58"/>
      <c r="E58" s="17"/>
      <c r="F58" s="17"/>
      <c r="G58" s="66"/>
      <c r="H58" s="66"/>
      <c r="I58" s="18"/>
      <c r="J58" s="18"/>
      <c r="K58" s="17"/>
      <c r="L58" s="63"/>
      <c r="M58" s="64"/>
      <c r="N58" s="17"/>
      <c r="O58" s="17"/>
      <c r="P58" s="17"/>
      <c r="Q58" s="17"/>
      <c r="R58" s="17"/>
    </row>
    <row r="59" spans="1:18" x14ac:dyDescent="0.2">
      <c r="A59" s="17"/>
      <c r="B59" s="78"/>
      <c r="C59" s="79"/>
      <c r="D59" s="17"/>
      <c r="E59" s="17"/>
      <c r="F59" s="17"/>
      <c r="G59" s="80"/>
      <c r="H59" s="17"/>
      <c r="I59" s="17"/>
      <c r="J59" s="17"/>
      <c r="K59" s="17"/>
      <c r="L59" s="65">
        <f>SUM(L56:L58)</f>
        <v>0</v>
      </c>
      <c r="M59" s="17"/>
      <c r="N59" s="17"/>
      <c r="O59" s="17"/>
      <c r="P59" s="17"/>
      <c r="Q59" s="17"/>
      <c r="R59" s="17"/>
    </row>
    <row r="60" spans="1:18" x14ac:dyDescent="0.2">
      <c r="A60" s="17"/>
      <c r="B60" s="65"/>
      <c r="C60" s="17"/>
      <c r="D60" s="17"/>
      <c r="E60" s="17"/>
      <c r="F60" s="17"/>
      <c r="G60" s="80">
        <f>SUM(G56:G58)</f>
        <v>0</v>
      </c>
      <c r="H60" s="17"/>
      <c r="I60" s="17"/>
      <c r="J60" s="17"/>
      <c r="K60" s="17"/>
      <c r="L60" s="65"/>
      <c r="M60" s="17"/>
      <c r="N60" s="17"/>
      <c r="O60" s="17"/>
      <c r="P60" s="17"/>
      <c r="Q60" s="17"/>
      <c r="R60" s="17"/>
    </row>
    <row r="61" spans="1:18" x14ac:dyDescent="0.2">
      <c r="A61" s="17"/>
      <c r="B61" s="65">
        <f>SUM(B56:B58)</f>
        <v>0</v>
      </c>
      <c r="C61" s="17"/>
      <c r="D61" s="17"/>
      <c r="E61" s="17"/>
      <c r="F61" s="17"/>
      <c r="G61" s="65"/>
      <c r="H61" s="17"/>
      <c r="I61" s="17"/>
      <c r="J61" s="17"/>
      <c r="K61" s="17"/>
      <c r="L61" s="65"/>
      <c r="M61" s="17"/>
      <c r="N61" s="17"/>
      <c r="O61" s="17"/>
      <c r="P61" s="17"/>
      <c r="Q61" s="17"/>
      <c r="R61" s="17"/>
    </row>
    <row r="62" spans="1:18" x14ac:dyDescent="0.2">
      <c r="A62" s="17"/>
      <c r="B62" s="65"/>
      <c r="C62" s="17"/>
      <c r="D62" s="17"/>
      <c r="E62" s="17"/>
      <c r="F62" s="17"/>
      <c r="G62" s="65"/>
      <c r="H62" s="17"/>
      <c r="I62" s="17"/>
      <c r="J62" s="17"/>
      <c r="K62" s="17"/>
      <c r="L62" s="65"/>
      <c r="M62" s="17"/>
      <c r="N62" s="17"/>
      <c r="O62" s="17"/>
      <c r="P62" s="17"/>
      <c r="Q62" s="17"/>
      <c r="R62" s="17"/>
    </row>
    <row r="63" spans="1:18" x14ac:dyDescent="0.2">
      <c r="A63" s="17"/>
      <c r="B63" s="65"/>
      <c r="C63" s="17"/>
      <c r="D63" s="17"/>
      <c r="E63" s="17"/>
      <c r="F63" s="17"/>
      <c r="G63" s="65"/>
      <c r="H63" s="17"/>
      <c r="I63" s="17"/>
      <c r="J63" s="17"/>
      <c r="K63" s="17"/>
      <c r="L63" s="65"/>
      <c r="M63" s="17"/>
      <c r="N63" s="17"/>
      <c r="O63" s="17"/>
      <c r="P63" s="17"/>
      <c r="Q63" s="17"/>
      <c r="R63" s="17"/>
    </row>
    <row r="64" spans="1:18" x14ac:dyDescent="0.2">
      <c r="A64" s="17"/>
      <c r="B64" s="65"/>
      <c r="C64" s="17"/>
      <c r="D64" s="17"/>
      <c r="E64" s="17"/>
      <c r="F64" s="17"/>
      <c r="G64" s="65"/>
      <c r="H64" s="17"/>
      <c r="I64" s="17"/>
      <c r="J64" s="17"/>
      <c r="K64" s="17"/>
      <c r="L64" s="65"/>
      <c r="M64" s="17"/>
      <c r="N64" s="17"/>
      <c r="O64" s="17"/>
      <c r="P64" s="17"/>
      <c r="Q64" s="17"/>
      <c r="R64" s="17"/>
    </row>
    <row r="65" spans="1:18" x14ac:dyDescent="0.2">
      <c r="A65" s="17"/>
      <c r="B65" s="17"/>
      <c r="C65" s="17"/>
      <c r="D65" s="17"/>
      <c r="E65" s="17"/>
      <c r="F65" s="17"/>
      <c r="G65" s="17"/>
      <c r="H65" s="17"/>
      <c r="I65" s="17"/>
      <c r="J65" s="17"/>
      <c r="K65" s="17"/>
      <c r="L65" s="17"/>
      <c r="M65" s="17"/>
      <c r="N65" s="17"/>
      <c r="O65" s="17"/>
      <c r="P65" s="17"/>
      <c r="Q65" s="17"/>
      <c r="R65" s="17"/>
    </row>
    <row r="66" spans="1:18" x14ac:dyDescent="0.2">
      <c r="A66" s="17"/>
      <c r="B66" s="17"/>
      <c r="C66" s="17"/>
      <c r="D66" s="17"/>
      <c r="E66" s="17"/>
      <c r="F66" s="17"/>
      <c r="G66" s="17"/>
      <c r="H66" s="17"/>
      <c r="I66" s="17"/>
      <c r="J66" s="17"/>
      <c r="K66" s="17"/>
      <c r="L66" s="17"/>
      <c r="M66" s="17"/>
      <c r="N66" s="17"/>
      <c r="O66" s="17"/>
      <c r="P66" s="17"/>
      <c r="Q66" s="17"/>
      <c r="R66" s="17"/>
    </row>
    <row r="67" spans="1:18" x14ac:dyDescent="0.2">
      <c r="A67" s="17"/>
      <c r="B67" s="17"/>
      <c r="C67" s="17"/>
      <c r="D67" s="17"/>
      <c r="E67" s="17"/>
      <c r="F67" s="17"/>
      <c r="G67" s="17"/>
      <c r="H67" s="17"/>
      <c r="I67" s="17"/>
      <c r="J67" s="17"/>
      <c r="K67" s="17"/>
      <c r="L67" s="17"/>
      <c r="M67" s="17"/>
      <c r="N67" s="17"/>
      <c r="O67" s="17"/>
      <c r="P67" s="17"/>
      <c r="Q67" s="17"/>
      <c r="R67" s="17"/>
    </row>
    <row r="68" spans="1:18" x14ac:dyDescent="0.2">
      <c r="A68" s="17"/>
      <c r="B68" s="233" t="s">
        <v>25</v>
      </c>
      <c r="C68" s="233"/>
      <c r="D68" s="17"/>
      <c r="E68" s="17"/>
      <c r="F68" s="17"/>
      <c r="G68" s="233" t="s">
        <v>26</v>
      </c>
      <c r="H68" s="233"/>
      <c r="I68" s="17"/>
      <c r="J68" s="17"/>
      <c r="K68" s="17"/>
      <c r="L68" s="233" t="s">
        <v>27</v>
      </c>
      <c r="M68" s="233"/>
      <c r="N68" s="17"/>
      <c r="O68" s="17"/>
      <c r="P68" s="17"/>
      <c r="Q68" s="17"/>
      <c r="R68" s="17"/>
    </row>
    <row r="69" spans="1:18" x14ac:dyDescent="0.2">
      <c r="A69" s="55"/>
      <c r="B69" s="80"/>
      <c r="C69" s="18"/>
      <c r="D69" s="17"/>
      <c r="E69" s="17"/>
      <c r="F69" s="55"/>
      <c r="G69" s="80"/>
      <c r="H69" s="18"/>
      <c r="I69" s="17"/>
      <c r="J69" s="17"/>
      <c r="K69" s="55"/>
      <c r="L69" s="81"/>
      <c r="M69" s="17"/>
      <c r="N69" s="17"/>
      <c r="O69" s="17"/>
      <c r="P69" s="17"/>
      <c r="Q69" s="17"/>
      <c r="R69" s="17"/>
    </row>
    <row r="70" spans="1:18" x14ac:dyDescent="0.2">
      <c r="A70" s="60"/>
      <c r="B70" s="65"/>
      <c r="C70" s="17"/>
      <c r="D70" s="17"/>
      <c r="E70" s="17"/>
      <c r="F70" s="60"/>
      <c r="G70" s="65"/>
      <c r="H70" s="17"/>
      <c r="I70" s="17"/>
      <c r="J70" s="17"/>
      <c r="K70" s="55"/>
      <c r="L70" s="65"/>
      <c r="M70" s="17"/>
      <c r="N70" s="17"/>
      <c r="O70" s="17"/>
      <c r="P70" s="17"/>
      <c r="Q70" s="17"/>
      <c r="R70" s="17"/>
    </row>
    <row r="71" spans="1:18" x14ac:dyDescent="0.2">
      <c r="A71" s="60"/>
      <c r="B71" s="65"/>
      <c r="C71" s="17"/>
      <c r="D71" s="17"/>
      <c r="E71" s="17"/>
      <c r="F71" s="60"/>
      <c r="G71" s="65"/>
      <c r="H71" s="17"/>
      <c r="I71" s="17"/>
      <c r="J71" s="17"/>
      <c r="K71" s="60"/>
      <c r="L71" s="65"/>
      <c r="M71" s="17"/>
      <c r="N71" s="17"/>
      <c r="O71" s="17"/>
      <c r="P71" s="17"/>
      <c r="Q71" s="17"/>
      <c r="R71" s="17"/>
    </row>
    <row r="72" spans="1:18" x14ac:dyDescent="0.2">
      <c r="A72" s="60"/>
      <c r="B72" s="65"/>
      <c r="C72" s="17"/>
      <c r="D72" s="17"/>
      <c r="E72" s="17"/>
      <c r="F72" s="60"/>
      <c r="G72" s="65"/>
      <c r="H72" s="17"/>
      <c r="I72" s="17"/>
      <c r="J72" s="17"/>
      <c r="K72" s="60"/>
      <c r="L72" s="65"/>
      <c r="M72" s="17"/>
      <c r="N72" s="17"/>
      <c r="O72" s="17"/>
      <c r="P72" s="17"/>
      <c r="Q72" s="17"/>
      <c r="R72" s="17"/>
    </row>
    <row r="73" spans="1:18" x14ac:dyDescent="0.2">
      <c r="A73" s="60"/>
      <c r="B73" s="65"/>
      <c r="C73" s="17"/>
      <c r="D73" s="17"/>
      <c r="E73" s="17"/>
      <c r="F73" s="60"/>
      <c r="G73" s="65"/>
      <c r="H73" s="17"/>
      <c r="I73" s="17"/>
      <c r="J73" s="17"/>
      <c r="K73" s="60"/>
      <c r="L73" s="65"/>
      <c r="M73" s="17"/>
      <c r="N73" s="17"/>
      <c r="O73" s="17"/>
      <c r="P73" s="17"/>
      <c r="Q73" s="17"/>
      <c r="R73" s="17"/>
    </row>
    <row r="74" spans="1:18" x14ac:dyDescent="0.2">
      <c r="A74" s="60"/>
      <c r="B74" s="63"/>
      <c r="C74" s="82"/>
      <c r="D74" s="17"/>
      <c r="E74" s="17"/>
      <c r="F74" s="60"/>
      <c r="G74" s="63"/>
      <c r="H74" s="64"/>
      <c r="I74" s="17"/>
      <c r="J74" s="17"/>
      <c r="K74" s="60"/>
      <c r="L74" s="65"/>
      <c r="M74" s="17"/>
      <c r="N74" s="17"/>
      <c r="O74" s="17"/>
      <c r="P74" s="17"/>
      <c r="Q74" s="17"/>
      <c r="R74" s="17"/>
    </row>
    <row r="75" spans="1:18" x14ac:dyDescent="0.2">
      <c r="A75" s="17"/>
      <c r="B75" s="66"/>
      <c r="C75" s="67"/>
      <c r="D75" s="17"/>
      <c r="E75" s="17"/>
      <c r="F75" s="17"/>
      <c r="G75" s="66"/>
      <c r="H75" s="66"/>
      <c r="I75" s="17"/>
      <c r="J75" s="17"/>
      <c r="K75" s="17"/>
      <c r="L75" s="65"/>
      <c r="M75" s="17"/>
      <c r="N75" s="17"/>
      <c r="O75" s="17"/>
      <c r="P75" s="17"/>
      <c r="Q75" s="17"/>
      <c r="R75" s="17"/>
    </row>
    <row r="76" spans="1:18" x14ac:dyDescent="0.2">
      <c r="A76" s="17"/>
      <c r="B76" s="80">
        <f>SUM(B69:B71)</f>
        <v>0</v>
      </c>
      <c r="C76" s="17"/>
      <c r="D76" s="17"/>
      <c r="E76" s="17"/>
      <c r="F76" s="17"/>
      <c r="G76" s="80">
        <f>SUM(G69:G73)</f>
        <v>0</v>
      </c>
      <c r="H76" s="17"/>
      <c r="I76" s="17"/>
      <c r="J76" s="17"/>
      <c r="K76" s="17"/>
      <c r="L76" s="63"/>
      <c r="M76" s="64"/>
      <c r="N76" s="17"/>
      <c r="O76" s="17"/>
      <c r="P76" s="17"/>
      <c r="Q76" s="17"/>
      <c r="R76" s="17"/>
    </row>
    <row r="77" spans="1:18" x14ac:dyDescent="0.2">
      <c r="A77" s="17"/>
      <c r="B77" s="65"/>
      <c r="C77" s="17"/>
      <c r="D77" s="17"/>
      <c r="E77" s="17"/>
      <c r="F77" s="17"/>
      <c r="G77" s="65"/>
      <c r="H77" s="17"/>
      <c r="I77" s="17"/>
      <c r="J77" s="17"/>
      <c r="K77" s="17"/>
      <c r="L77" s="83">
        <f>SUM(L69:L76)</f>
        <v>0</v>
      </c>
      <c r="M77" s="17"/>
      <c r="N77" s="17"/>
      <c r="O77" s="17"/>
      <c r="P77" s="17"/>
      <c r="Q77" s="17"/>
      <c r="R77" s="17"/>
    </row>
    <row r="78" spans="1:18" x14ac:dyDescent="0.2">
      <c r="A78" s="17"/>
      <c r="B78" s="17"/>
      <c r="C78" s="17"/>
      <c r="D78" s="17"/>
      <c r="E78" s="17"/>
      <c r="F78" s="17"/>
      <c r="G78" s="17"/>
      <c r="H78" s="17"/>
      <c r="I78" s="17"/>
      <c r="J78" s="17"/>
      <c r="K78" s="17"/>
      <c r="L78" s="17"/>
      <c r="M78" s="17"/>
      <c r="N78" s="17"/>
      <c r="O78" s="17"/>
      <c r="P78" s="17"/>
      <c r="Q78" s="17"/>
      <c r="R78" s="17"/>
    </row>
    <row r="79" spans="1:18" x14ac:dyDescent="0.2">
      <c r="A79" s="17"/>
      <c r="B79" s="17"/>
      <c r="C79" s="17"/>
      <c r="D79" s="17"/>
      <c r="E79" s="17"/>
      <c r="F79" s="17"/>
      <c r="G79" s="17"/>
      <c r="H79" s="17"/>
      <c r="I79" s="17"/>
      <c r="J79" s="17"/>
      <c r="K79" s="17"/>
      <c r="L79" s="17"/>
      <c r="M79" s="17"/>
      <c r="N79" s="17"/>
      <c r="O79" s="17"/>
      <c r="P79" s="17"/>
      <c r="Q79" s="17"/>
      <c r="R79" s="17"/>
    </row>
    <row r="80" spans="1:18" x14ac:dyDescent="0.2">
      <c r="A80" s="17"/>
      <c r="B80" s="233" t="s">
        <v>28</v>
      </c>
      <c r="C80" s="233"/>
      <c r="D80" s="19"/>
      <c r="E80" s="17"/>
      <c r="F80" s="17"/>
      <c r="G80" s="233" t="s">
        <v>29</v>
      </c>
      <c r="H80" s="233"/>
      <c r="I80" s="17"/>
      <c r="J80" s="17"/>
      <c r="K80" s="17"/>
      <c r="L80" s="233" t="s">
        <v>68</v>
      </c>
      <c r="M80" s="233"/>
      <c r="N80" s="17"/>
      <c r="O80" s="17"/>
      <c r="P80" s="17"/>
      <c r="Q80" s="17"/>
      <c r="R80" s="17"/>
    </row>
    <row r="81" spans="1:18" x14ac:dyDescent="0.2">
      <c r="A81" s="60"/>
      <c r="B81" s="81"/>
      <c r="C81" s="1"/>
      <c r="D81" s="58"/>
      <c r="E81" s="17"/>
      <c r="F81" s="55"/>
      <c r="G81" s="81"/>
      <c r="H81" s="1"/>
      <c r="I81" s="17"/>
      <c r="J81" s="17"/>
      <c r="K81" s="17"/>
      <c r="L81" s="59"/>
      <c r="M81" s="61"/>
      <c r="N81" s="55"/>
      <c r="O81" s="17"/>
      <c r="P81" s="17"/>
      <c r="Q81" s="17"/>
      <c r="R81" s="17"/>
    </row>
    <row r="82" spans="1:18" x14ac:dyDescent="0.2">
      <c r="A82" s="58"/>
      <c r="B82" s="65"/>
      <c r="C82" s="1"/>
      <c r="D82" s="58"/>
      <c r="E82" s="17"/>
      <c r="F82" s="17"/>
      <c r="G82" s="65"/>
      <c r="H82" s="17"/>
      <c r="I82" s="17"/>
      <c r="J82" s="17"/>
      <c r="K82" s="58"/>
      <c r="L82" s="65"/>
      <c r="M82" s="1"/>
      <c r="N82" s="60"/>
      <c r="O82" s="17"/>
      <c r="P82" s="17"/>
      <c r="Q82" s="17"/>
      <c r="R82" s="17"/>
    </row>
    <row r="83" spans="1:18" x14ac:dyDescent="0.2">
      <c r="A83" s="17"/>
      <c r="B83" s="65"/>
      <c r="C83" s="1"/>
      <c r="D83" s="58"/>
      <c r="E83" s="17"/>
      <c r="F83" s="17"/>
      <c r="G83" s="63"/>
      <c r="H83" s="64"/>
      <c r="I83" s="17"/>
      <c r="J83" s="17"/>
      <c r="K83" s="17"/>
      <c r="L83" s="65"/>
      <c r="M83" s="1"/>
      <c r="N83" s="60"/>
      <c r="O83" s="17"/>
      <c r="P83" s="17"/>
      <c r="Q83" s="17"/>
      <c r="R83" s="17"/>
    </row>
    <row r="84" spans="1:18" x14ac:dyDescent="0.2">
      <c r="A84" s="17"/>
      <c r="B84" s="65"/>
      <c r="C84" s="17"/>
      <c r="D84" s="58"/>
      <c r="E84" s="17"/>
      <c r="F84" s="17"/>
      <c r="G84" s="80">
        <f>SUM(G81:G83)-SUM(H81:H83)</f>
        <v>0</v>
      </c>
      <c r="H84" s="80"/>
      <c r="I84" s="17"/>
      <c r="J84" s="17"/>
      <c r="K84" s="17"/>
      <c r="L84" s="65"/>
      <c r="M84" s="1"/>
      <c r="N84" s="17"/>
      <c r="O84" s="17"/>
      <c r="P84" s="17"/>
      <c r="Q84" s="17"/>
      <c r="R84" s="17"/>
    </row>
    <row r="85" spans="1:18" x14ac:dyDescent="0.2">
      <c r="A85" s="17"/>
      <c r="B85" s="65"/>
      <c r="C85" s="17"/>
      <c r="D85" s="58"/>
      <c r="E85" s="17"/>
      <c r="F85" s="17"/>
      <c r="G85" s="80"/>
      <c r="H85" s="17"/>
      <c r="I85" s="17"/>
      <c r="J85" s="17"/>
      <c r="K85" s="17"/>
      <c r="L85" s="65"/>
      <c r="M85" s="1"/>
      <c r="N85" s="17"/>
      <c r="O85" s="17"/>
      <c r="P85" s="17"/>
      <c r="Q85" s="17"/>
      <c r="R85" s="17"/>
    </row>
    <row r="86" spans="1:18" x14ac:dyDescent="0.2">
      <c r="A86" s="17"/>
      <c r="B86" s="65"/>
      <c r="C86" s="17"/>
      <c r="D86" s="17"/>
      <c r="E86" s="17"/>
      <c r="F86" s="17"/>
      <c r="G86" s="65"/>
      <c r="H86" s="17"/>
      <c r="I86" s="17"/>
      <c r="J86" s="17"/>
      <c r="K86" s="17"/>
      <c r="L86" s="65"/>
      <c r="M86" s="1"/>
      <c r="N86" s="17"/>
      <c r="O86" s="17"/>
      <c r="P86" s="17"/>
      <c r="Q86" s="17"/>
      <c r="R86" s="17"/>
    </row>
    <row r="87" spans="1:18" x14ac:dyDescent="0.2">
      <c r="A87" s="17"/>
      <c r="B87" s="65"/>
      <c r="C87" s="17"/>
      <c r="D87" s="17"/>
      <c r="E87" s="17"/>
      <c r="F87" s="17"/>
      <c r="G87" s="65"/>
      <c r="H87" s="17"/>
      <c r="I87" s="17"/>
      <c r="J87" s="17"/>
      <c r="K87" s="17"/>
      <c r="L87" s="65"/>
      <c r="M87" s="17"/>
      <c r="N87" s="17"/>
      <c r="O87" s="17"/>
      <c r="P87" s="17"/>
      <c r="Q87" s="17"/>
      <c r="R87" s="17"/>
    </row>
    <row r="88" spans="1:18" x14ac:dyDescent="0.2">
      <c r="A88" s="17"/>
      <c r="B88" s="65"/>
      <c r="C88" s="17"/>
      <c r="D88" s="17"/>
      <c r="E88" s="17"/>
      <c r="F88" s="17"/>
      <c r="G88" s="65"/>
      <c r="H88" s="17"/>
      <c r="I88" s="17"/>
      <c r="J88" s="17"/>
      <c r="K88" s="17"/>
      <c r="L88" s="63"/>
      <c r="M88" s="64"/>
      <c r="N88" s="17"/>
      <c r="O88" s="17"/>
      <c r="P88" s="17"/>
      <c r="Q88" s="17"/>
      <c r="R88" s="17"/>
    </row>
    <row r="89" spans="1:18" x14ac:dyDescent="0.2">
      <c r="A89" s="17"/>
      <c r="B89" s="65"/>
      <c r="C89" s="17"/>
      <c r="D89" s="17"/>
      <c r="E89" s="17"/>
      <c r="F89" s="17"/>
      <c r="G89" s="65"/>
      <c r="H89" s="17"/>
      <c r="I89" s="17"/>
      <c r="J89" s="17"/>
      <c r="K89" s="17"/>
      <c r="L89" s="65"/>
      <c r="M89" s="1">
        <f>SUM(M81:M85)</f>
        <v>0</v>
      </c>
      <c r="N89" s="17"/>
      <c r="O89" s="17"/>
      <c r="P89" s="17"/>
      <c r="Q89" s="17"/>
      <c r="R89" s="17"/>
    </row>
    <row r="90" spans="1:18" x14ac:dyDescent="0.2">
      <c r="A90" s="17"/>
      <c r="B90" s="3">
        <f>SUM(B81:B89)-SUM(C81:C89)</f>
        <v>0</v>
      </c>
      <c r="C90" s="17"/>
      <c r="D90" s="17"/>
      <c r="E90" s="17"/>
      <c r="F90" s="17"/>
      <c r="G90" s="17"/>
      <c r="H90" s="17"/>
      <c r="I90" s="17"/>
      <c r="J90" s="17"/>
      <c r="K90" s="17"/>
      <c r="L90" s="17"/>
      <c r="M90" s="17"/>
      <c r="N90" s="17"/>
      <c r="O90" s="17"/>
      <c r="P90" s="17"/>
      <c r="Q90" s="17"/>
      <c r="R90" s="17"/>
    </row>
    <row r="91" spans="1:18" x14ac:dyDescent="0.2">
      <c r="A91" s="17"/>
      <c r="B91" s="17"/>
      <c r="C91" s="17"/>
      <c r="D91" s="17"/>
      <c r="E91" s="17"/>
      <c r="F91" s="17"/>
      <c r="G91" s="17"/>
      <c r="H91" s="17"/>
      <c r="I91" s="17"/>
      <c r="J91" s="17"/>
      <c r="K91" s="17"/>
      <c r="L91" s="17"/>
      <c r="M91" s="17"/>
      <c r="N91" s="17"/>
      <c r="O91" s="17"/>
      <c r="P91" s="17"/>
      <c r="Q91" s="17"/>
      <c r="R91" s="17"/>
    </row>
    <row r="92" spans="1:18" x14ac:dyDescent="0.2">
      <c r="A92" s="17"/>
      <c r="B92" s="233" t="s">
        <v>31</v>
      </c>
      <c r="C92" s="233"/>
      <c r="D92" s="19"/>
      <c r="E92" s="17"/>
      <c r="F92" s="17"/>
      <c r="G92" s="233" t="s">
        <v>32</v>
      </c>
      <c r="H92" s="233"/>
      <c r="I92" s="17"/>
      <c r="J92" s="17"/>
      <c r="K92" s="17"/>
      <c r="L92" s="233" t="s">
        <v>33</v>
      </c>
      <c r="M92" s="233"/>
      <c r="N92" s="17"/>
      <c r="O92" s="17"/>
      <c r="P92" s="17"/>
      <c r="Q92" s="17"/>
      <c r="R92" s="17"/>
    </row>
    <row r="93" spans="1:18" x14ac:dyDescent="0.2">
      <c r="A93" s="17"/>
      <c r="B93" s="84"/>
      <c r="C93" s="85"/>
      <c r="D93" s="86"/>
      <c r="E93" s="17"/>
      <c r="F93" s="60"/>
      <c r="G93" s="175"/>
      <c r="H93" s="19"/>
      <c r="I93" s="17"/>
      <c r="J93" s="17"/>
      <c r="K93" s="17"/>
      <c r="L93" s="84"/>
      <c r="M93" s="19"/>
      <c r="N93" s="60"/>
      <c r="O93" s="17"/>
      <c r="P93" s="17"/>
      <c r="Q93" s="17"/>
      <c r="R93" s="17"/>
    </row>
    <row r="94" spans="1:18" x14ac:dyDescent="0.2">
      <c r="A94" s="55"/>
      <c r="B94" s="87"/>
      <c r="C94" s="1"/>
      <c r="D94" s="55"/>
      <c r="E94" s="17"/>
      <c r="F94" s="55"/>
      <c r="G94" s="65"/>
      <c r="H94" s="18"/>
      <c r="I94" s="17"/>
      <c r="J94" s="17"/>
      <c r="K94" s="55"/>
      <c r="L94" s="83"/>
      <c r="M94" s="18"/>
      <c r="N94" s="55"/>
      <c r="O94" s="17"/>
      <c r="P94" s="17"/>
      <c r="Q94" s="17"/>
      <c r="R94" s="17"/>
    </row>
    <row r="95" spans="1:18" x14ac:dyDescent="0.2">
      <c r="A95" s="55"/>
      <c r="B95" s="87"/>
      <c r="C95" s="1"/>
      <c r="D95" s="55"/>
      <c r="E95" s="17"/>
      <c r="F95" s="55"/>
      <c r="G95" s="65"/>
      <c r="H95" s="18"/>
      <c r="I95" s="17"/>
      <c r="J95" s="17"/>
      <c r="K95" s="58"/>
      <c r="L95" s="83"/>
      <c r="M95" s="18"/>
      <c r="N95" s="55"/>
      <c r="O95" s="17"/>
      <c r="P95" s="17"/>
      <c r="Q95" s="17"/>
      <c r="R95" s="17"/>
    </row>
    <row r="96" spans="1:18" x14ac:dyDescent="0.2">
      <c r="A96" s="55"/>
      <c r="B96" s="87"/>
      <c r="C96" s="1"/>
      <c r="D96" s="55"/>
      <c r="E96" s="17"/>
      <c r="F96" s="60"/>
      <c r="G96" s="65"/>
      <c r="H96" s="17"/>
      <c r="I96" s="17"/>
      <c r="J96" s="17"/>
      <c r="K96" s="55"/>
      <c r="L96" s="80"/>
      <c r="M96" s="18"/>
      <c r="N96" s="60"/>
      <c r="O96" s="17"/>
      <c r="P96" s="17"/>
      <c r="Q96" s="17"/>
      <c r="R96" s="17"/>
    </row>
    <row r="97" spans="1:18" x14ac:dyDescent="0.2">
      <c r="A97" s="55"/>
      <c r="B97" s="87"/>
      <c r="C97" s="1"/>
      <c r="D97" s="55"/>
      <c r="E97" s="17"/>
      <c r="F97" s="60"/>
      <c r="G97" s="65"/>
      <c r="H97" s="17"/>
      <c r="I97" s="17"/>
      <c r="J97" s="17"/>
      <c r="K97" s="55"/>
      <c r="L97" s="80"/>
      <c r="M97" s="18"/>
      <c r="N97" s="60"/>
      <c r="O97" s="17"/>
      <c r="P97" s="17"/>
      <c r="Q97" s="17"/>
      <c r="R97" s="17"/>
    </row>
    <row r="98" spans="1:18" x14ac:dyDescent="0.2">
      <c r="A98" s="60"/>
      <c r="B98" s="87"/>
      <c r="C98" s="1"/>
      <c r="D98" s="55"/>
      <c r="E98" s="17"/>
      <c r="F98" s="60"/>
      <c r="G98" s="65"/>
      <c r="H98" s="17"/>
      <c r="I98" s="17"/>
      <c r="J98" s="17"/>
      <c r="K98" s="60"/>
      <c r="L98" s="80"/>
      <c r="M98" s="18"/>
      <c r="N98" s="60"/>
      <c r="O98" s="17"/>
      <c r="P98" s="17"/>
      <c r="Q98" s="17"/>
      <c r="R98" s="17"/>
    </row>
    <row r="99" spans="1:18" x14ac:dyDescent="0.2">
      <c r="A99" s="60"/>
      <c r="B99" s="87"/>
      <c r="C99" s="1"/>
      <c r="D99" s="55"/>
      <c r="E99" s="17"/>
      <c r="F99" s="60"/>
      <c r="G99" s="65"/>
      <c r="H99" s="17"/>
      <c r="I99" s="17"/>
      <c r="J99" s="17"/>
      <c r="K99" s="60"/>
      <c r="L99" s="80"/>
      <c r="M99" s="18"/>
      <c r="N99" s="60"/>
      <c r="O99" s="17"/>
      <c r="P99" s="17"/>
      <c r="Q99" s="17"/>
      <c r="R99" s="17"/>
    </row>
    <row r="100" spans="1:18" x14ac:dyDescent="0.2">
      <c r="A100" s="60"/>
      <c r="B100" s="87"/>
      <c r="C100" s="17"/>
      <c r="D100" s="55"/>
      <c r="E100" s="17"/>
      <c r="F100" s="60"/>
      <c r="G100" s="65"/>
      <c r="H100" s="17"/>
      <c r="I100" s="17"/>
      <c r="J100" s="17"/>
      <c r="K100" s="60"/>
      <c r="L100" s="80"/>
      <c r="M100" s="18"/>
      <c r="N100" s="60"/>
      <c r="O100" s="17"/>
      <c r="P100" s="17"/>
      <c r="Q100" s="17"/>
      <c r="R100" s="17"/>
    </row>
    <row r="101" spans="1:18" x14ac:dyDescent="0.2">
      <c r="A101" s="60"/>
      <c r="B101" s="87"/>
      <c r="C101" s="17"/>
      <c r="D101" s="55"/>
      <c r="E101" s="17"/>
      <c r="F101" s="60"/>
      <c r="G101" s="65"/>
      <c r="H101" s="17"/>
      <c r="I101" s="17"/>
      <c r="J101" s="17"/>
      <c r="K101" s="60"/>
      <c r="L101" s="80"/>
      <c r="M101" s="18"/>
      <c r="N101" s="60"/>
      <c r="O101" s="17"/>
      <c r="P101" s="17"/>
      <c r="Q101" s="17"/>
      <c r="R101" s="17"/>
    </row>
    <row r="102" spans="1:18" x14ac:dyDescent="0.2">
      <c r="A102" s="60"/>
      <c r="B102" s="87"/>
      <c r="C102" s="1"/>
      <c r="D102" s="55"/>
      <c r="E102" s="17"/>
      <c r="F102" s="60"/>
      <c r="G102" s="65"/>
      <c r="H102" s="17"/>
      <c r="I102" s="17"/>
      <c r="J102" s="17"/>
      <c r="K102" s="60"/>
      <c r="L102" s="80"/>
      <c r="M102" s="18"/>
      <c r="N102" s="60"/>
      <c r="O102" s="17"/>
      <c r="P102" s="17"/>
      <c r="Q102" s="17"/>
      <c r="R102" s="17"/>
    </row>
    <row r="103" spans="1:18" x14ac:dyDescent="0.2">
      <c r="A103" s="60"/>
      <c r="B103" s="88"/>
      <c r="C103" s="64"/>
      <c r="D103" s="60"/>
      <c r="E103" s="17"/>
      <c r="F103" s="60"/>
      <c r="G103" s="65"/>
      <c r="H103" s="17"/>
      <c r="I103" s="17"/>
      <c r="J103" s="17"/>
      <c r="K103" s="60"/>
      <c r="L103" s="80"/>
      <c r="M103" s="18"/>
      <c r="N103" s="60"/>
      <c r="O103" s="17"/>
      <c r="P103" s="17"/>
      <c r="Q103" s="17"/>
      <c r="R103" s="17"/>
    </row>
    <row r="104" spans="1:18" x14ac:dyDescent="0.2">
      <c r="A104" s="17"/>
      <c r="B104" s="89"/>
      <c r="C104" s="67"/>
      <c r="D104" s="17"/>
      <c r="E104" s="17"/>
      <c r="F104" s="60"/>
      <c r="G104" s="65"/>
      <c r="H104" s="17"/>
      <c r="I104" s="17"/>
      <c r="J104" s="17"/>
      <c r="K104" s="60"/>
      <c r="L104" s="80"/>
      <c r="M104" s="18"/>
      <c r="N104" s="60"/>
      <c r="O104" s="17"/>
      <c r="P104" s="17"/>
      <c r="Q104" s="17"/>
      <c r="R104" s="17"/>
    </row>
    <row r="105" spans="1:18" x14ac:dyDescent="0.2">
      <c r="A105" s="17"/>
      <c r="B105" s="83"/>
      <c r="C105" s="3">
        <f>SUM(C93:C103)-SUM(B93:B102)</f>
        <v>0</v>
      </c>
      <c r="D105" s="17"/>
      <c r="E105" s="17"/>
      <c r="F105" s="60"/>
      <c r="G105" s="65"/>
      <c r="H105" s="17"/>
      <c r="I105" s="17"/>
      <c r="J105" s="17"/>
      <c r="K105" s="60"/>
      <c r="L105" s="80"/>
      <c r="M105" s="18"/>
      <c r="N105" s="60"/>
      <c r="O105" s="17"/>
      <c r="P105" s="17"/>
      <c r="Q105" s="17"/>
      <c r="R105" s="17"/>
    </row>
    <row r="106" spans="1:18" x14ac:dyDescent="0.2">
      <c r="A106" s="17"/>
      <c r="B106" s="65"/>
      <c r="C106" s="3"/>
      <c r="D106" s="17"/>
      <c r="E106" s="17"/>
      <c r="F106" s="60"/>
      <c r="G106" s="65"/>
      <c r="H106" s="17"/>
      <c r="I106" s="17"/>
      <c r="J106" s="17"/>
      <c r="K106" s="60"/>
      <c r="L106" s="80"/>
      <c r="M106" s="18"/>
      <c r="N106" s="60"/>
      <c r="O106" s="17"/>
      <c r="P106" s="17"/>
      <c r="Q106" s="17"/>
      <c r="R106" s="17"/>
    </row>
    <row r="107" spans="1:18" x14ac:dyDescent="0.2">
      <c r="A107" s="17"/>
      <c r="B107" s="17"/>
      <c r="C107" s="17"/>
      <c r="D107" s="17"/>
      <c r="E107" s="17"/>
      <c r="F107" s="60"/>
      <c r="G107" s="65"/>
      <c r="H107" s="17"/>
      <c r="I107" s="17"/>
      <c r="J107" s="17"/>
      <c r="K107" s="60"/>
      <c r="L107" s="80"/>
      <c r="M107" s="18"/>
      <c r="N107" s="60"/>
      <c r="O107" s="17"/>
      <c r="P107" s="17"/>
      <c r="Q107" s="17"/>
      <c r="R107" s="17"/>
    </row>
    <row r="108" spans="1:18" x14ac:dyDescent="0.2">
      <c r="A108" s="17"/>
      <c r="B108" s="17"/>
      <c r="C108" s="17"/>
      <c r="D108" s="17"/>
      <c r="E108" s="17"/>
      <c r="F108" s="60"/>
      <c r="G108" s="65"/>
      <c r="H108" s="17"/>
      <c r="I108" s="17"/>
      <c r="J108" s="17"/>
      <c r="K108" s="60"/>
      <c r="L108" s="80"/>
      <c r="M108" s="18"/>
      <c r="N108" s="60"/>
      <c r="O108" s="17"/>
      <c r="P108" s="17"/>
      <c r="Q108" s="17"/>
      <c r="R108" s="17"/>
    </row>
    <row r="109" spans="1:18" x14ac:dyDescent="0.2">
      <c r="A109" s="17"/>
      <c r="B109" s="233" t="s">
        <v>34</v>
      </c>
      <c r="C109" s="233"/>
      <c r="D109" s="19"/>
      <c r="E109" s="17"/>
      <c r="F109" s="17"/>
      <c r="G109" s="63"/>
      <c r="H109" s="64"/>
      <c r="I109" s="17"/>
      <c r="J109" s="17"/>
      <c r="K109" s="17"/>
      <c r="L109" s="63"/>
      <c r="M109" s="64"/>
      <c r="N109" s="17"/>
      <c r="O109" s="17"/>
      <c r="P109" s="17"/>
      <c r="Q109" s="17"/>
      <c r="R109" s="17"/>
    </row>
    <row r="110" spans="1:18" x14ac:dyDescent="0.2">
      <c r="A110" s="55"/>
      <c r="B110" s="90"/>
      <c r="C110" s="1"/>
      <c r="D110" s="58"/>
      <c r="E110" s="17"/>
      <c r="F110" s="17"/>
      <c r="G110" s="87">
        <f>SUM(G93:G109)</f>
        <v>0</v>
      </c>
      <c r="H110" s="17"/>
      <c r="I110" s="17"/>
      <c r="J110" s="17"/>
      <c r="K110" s="17"/>
      <c r="L110" s="66"/>
      <c r="M110" s="91"/>
      <c r="N110" s="17"/>
      <c r="O110" s="17"/>
      <c r="P110" s="17"/>
      <c r="Q110" s="17"/>
      <c r="R110" s="17"/>
    </row>
    <row r="111" spans="1:18" x14ac:dyDescent="0.2">
      <c r="A111" s="55"/>
      <c r="B111" s="65"/>
      <c r="C111" s="1"/>
      <c r="D111" s="58"/>
      <c r="E111" s="17"/>
      <c r="F111" s="17"/>
      <c r="G111" s="17"/>
      <c r="H111" s="17"/>
      <c r="I111" s="17"/>
      <c r="J111" s="17"/>
      <c r="K111" s="17"/>
      <c r="L111" s="65"/>
      <c r="M111" s="1">
        <f>SUM(M93:M108)-SUM(L93:L108)</f>
        <v>0</v>
      </c>
      <c r="N111" s="17"/>
      <c r="O111" s="17"/>
      <c r="P111" s="17"/>
      <c r="Q111" s="17"/>
      <c r="R111" s="17"/>
    </row>
    <row r="112" spans="1:18" x14ac:dyDescent="0.2">
      <c r="A112" s="60"/>
      <c r="B112" s="65"/>
      <c r="C112" s="1"/>
      <c r="D112" s="58"/>
      <c r="E112" s="17"/>
      <c r="F112" s="17"/>
      <c r="G112" s="17"/>
      <c r="H112" s="17"/>
      <c r="I112" s="17"/>
      <c r="J112" s="17"/>
      <c r="K112" s="17"/>
      <c r="L112" s="17"/>
      <c r="M112" s="17"/>
      <c r="N112" s="17"/>
      <c r="O112" s="17"/>
      <c r="P112" s="17"/>
      <c r="Q112" s="17"/>
      <c r="R112" s="17"/>
    </row>
    <row r="113" spans="1:18" x14ac:dyDescent="0.2">
      <c r="A113" s="60"/>
      <c r="B113" s="65"/>
      <c r="C113" s="17"/>
      <c r="D113" s="58"/>
      <c r="E113" s="17"/>
      <c r="F113" s="17"/>
      <c r="G113" s="233" t="s">
        <v>35</v>
      </c>
      <c r="H113" s="233"/>
      <c r="I113" s="17"/>
      <c r="J113" s="17"/>
      <c r="K113" s="17"/>
      <c r="L113" s="233" t="s">
        <v>36</v>
      </c>
      <c r="M113" s="233"/>
      <c r="N113" s="17"/>
      <c r="O113" s="17"/>
      <c r="P113" s="233" t="s">
        <v>37</v>
      </c>
      <c r="Q113" s="233"/>
      <c r="R113" s="17"/>
    </row>
    <row r="114" spans="1:18" x14ac:dyDescent="0.2">
      <c r="A114" s="60"/>
      <c r="B114" s="65"/>
      <c r="C114" s="1"/>
      <c r="D114" s="58"/>
      <c r="E114" s="17"/>
      <c r="F114" s="60"/>
      <c r="G114" s="87"/>
      <c r="H114" s="17"/>
      <c r="I114" s="17"/>
      <c r="J114" s="17"/>
      <c r="K114" s="17"/>
      <c r="L114" s="92"/>
      <c r="M114" s="17"/>
      <c r="N114" s="17"/>
      <c r="O114" s="17"/>
      <c r="P114" s="59"/>
      <c r="Q114" s="93"/>
      <c r="R114" s="17"/>
    </row>
    <row r="115" spans="1:18" x14ac:dyDescent="0.2">
      <c r="A115" s="60"/>
      <c r="B115" s="65"/>
      <c r="C115" s="17"/>
      <c r="D115" s="17"/>
      <c r="E115" s="17"/>
      <c r="F115" s="60"/>
      <c r="G115" s="87"/>
      <c r="H115" s="17"/>
      <c r="I115" s="17"/>
      <c r="J115" s="17"/>
      <c r="K115" s="17"/>
      <c r="L115" s="65"/>
      <c r="M115" s="17"/>
      <c r="N115" s="17"/>
      <c r="O115" s="17"/>
      <c r="P115" s="65"/>
      <c r="Q115" s="17"/>
      <c r="R115" s="17"/>
    </row>
    <row r="116" spans="1:18" x14ac:dyDescent="0.2">
      <c r="A116" s="17"/>
      <c r="B116" s="63"/>
      <c r="C116" s="64"/>
      <c r="D116" s="17"/>
      <c r="E116" s="17"/>
      <c r="F116" s="60"/>
      <c r="G116" s="87"/>
      <c r="H116" s="17"/>
      <c r="I116" s="17"/>
      <c r="J116" s="17"/>
      <c r="K116" s="17"/>
      <c r="L116" s="65"/>
      <c r="M116" s="17"/>
      <c r="N116" s="17"/>
      <c r="O116" s="17"/>
      <c r="P116" s="65"/>
      <c r="Q116" s="17"/>
      <c r="R116" s="17"/>
    </row>
    <row r="117" spans="1:18" x14ac:dyDescent="0.2">
      <c r="A117" s="17"/>
      <c r="B117" s="83">
        <f>SUM(B110:B116)</f>
        <v>0</v>
      </c>
      <c r="C117" s="17"/>
      <c r="D117" s="17"/>
      <c r="E117" s="17"/>
      <c r="F117" s="60"/>
      <c r="G117" s="87"/>
      <c r="H117" s="17"/>
      <c r="I117" s="17"/>
      <c r="J117" s="17"/>
      <c r="K117" s="17"/>
      <c r="L117" s="65"/>
      <c r="M117" s="17"/>
      <c r="N117" s="17"/>
      <c r="O117" s="17"/>
      <c r="P117" s="65"/>
      <c r="Q117" s="17"/>
      <c r="R117" s="17"/>
    </row>
    <row r="118" spans="1:18" x14ac:dyDescent="0.2">
      <c r="A118" s="17"/>
      <c r="B118" s="65"/>
      <c r="C118" s="17"/>
      <c r="D118" s="17"/>
      <c r="E118" s="17"/>
      <c r="F118" s="17"/>
      <c r="G118" s="88"/>
      <c r="H118" s="64"/>
      <c r="I118" s="17"/>
      <c r="J118" s="17"/>
      <c r="K118" s="17"/>
      <c r="L118" s="65"/>
      <c r="M118" s="17"/>
      <c r="N118" s="17"/>
      <c r="O118" s="17"/>
      <c r="P118" s="65"/>
      <c r="Q118" s="17"/>
      <c r="R118" s="17"/>
    </row>
    <row r="119" spans="1:18" x14ac:dyDescent="0.2">
      <c r="A119" s="17"/>
      <c r="B119" s="17"/>
      <c r="C119" s="17"/>
      <c r="D119" s="17"/>
      <c r="E119" s="17"/>
      <c r="F119" s="17"/>
      <c r="G119" s="87">
        <f>SUM(G114:G118)</f>
        <v>0</v>
      </c>
      <c r="H119" s="17"/>
      <c r="I119" s="17"/>
      <c r="J119" s="17"/>
      <c r="K119" s="17"/>
      <c r="L119" s="65"/>
      <c r="M119" s="17"/>
      <c r="N119" s="17"/>
      <c r="O119" s="17"/>
      <c r="P119" s="65"/>
      <c r="Q119" s="17"/>
      <c r="R119" s="17"/>
    </row>
    <row r="120" spans="1:18" x14ac:dyDescent="0.2">
      <c r="A120" s="17"/>
      <c r="B120" s="17"/>
      <c r="C120" s="17"/>
      <c r="D120" s="17"/>
      <c r="E120" s="17"/>
      <c r="F120" s="17"/>
      <c r="G120" s="65"/>
      <c r="H120" s="17"/>
      <c r="I120" s="17"/>
      <c r="J120" s="17"/>
      <c r="K120" s="17"/>
      <c r="L120" s="93">
        <f>SUM(L114:L119)</f>
        <v>0</v>
      </c>
      <c r="M120" s="17"/>
      <c r="N120" s="17"/>
      <c r="O120" s="17"/>
      <c r="P120" s="17"/>
      <c r="Q120" s="93">
        <f>SUM(Q114:Q119)</f>
        <v>0</v>
      </c>
      <c r="R120" s="17"/>
    </row>
    <row r="121" spans="1:18" x14ac:dyDescent="0.2">
      <c r="A121" s="17"/>
      <c r="B121" s="233" t="s">
        <v>38</v>
      </c>
      <c r="C121" s="233"/>
      <c r="D121" s="17"/>
      <c r="E121" s="17"/>
      <c r="F121" s="17"/>
      <c r="G121" s="65"/>
      <c r="H121" s="17"/>
      <c r="I121" s="17"/>
      <c r="J121" s="17"/>
      <c r="K121" s="17"/>
      <c r="L121" s="233" t="s">
        <v>39</v>
      </c>
      <c r="M121" s="233"/>
      <c r="N121" s="17"/>
      <c r="O121" s="17"/>
      <c r="P121" s="233" t="s">
        <v>40</v>
      </c>
      <c r="Q121" s="233"/>
      <c r="R121" s="17"/>
    </row>
    <row r="122" spans="1:18" x14ac:dyDescent="0.2">
      <c r="A122" s="17" t="s">
        <v>30</v>
      </c>
      <c r="B122" s="77"/>
      <c r="C122" s="17"/>
      <c r="D122" s="17"/>
      <c r="E122" s="17"/>
      <c r="F122" s="17"/>
      <c r="G122" s="65"/>
      <c r="H122" s="17"/>
      <c r="I122" s="17"/>
      <c r="J122" s="17"/>
      <c r="K122" s="17" t="s">
        <v>30</v>
      </c>
      <c r="L122" s="59"/>
      <c r="M122" s="17"/>
      <c r="N122" s="17"/>
      <c r="O122" s="17"/>
      <c r="P122" s="59"/>
      <c r="Q122" s="17"/>
      <c r="R122" s="17" t="s">
        <v>30</v>
      </c>
    </row>
    <row r="123" spans="1:18" x14ac:dyDescent="0.2">
      <c r="A123" s="17"/>
      <c r="B123" s="65"/>
      <c r="C123" s="17"/>
      <c r="D123" s="17"/>
      <c r="E123" s="17"/>
      <c r="F123" s="17"/>
      <c r="G123" s="17"/>
      <c r="H123" s="17"/>
      <c r="I123" s="17"/>
      <c r="J123" s="17"/>
      <c r="K123" s="17"/>
      <c r="L123" s="65"/>
      <c r="M123" s="17"/>
      <c r="N123" s="17"/>
      <c r="O123" s="17"/>
      <c r="P123" s="65"/>
      <c r="Q123" s="17"/>
      <c r="R123" s="17"/>
    </row>
    <row r="124" spans="1:18" x14ac:dyDescent="0.2">
      <c r="A124" s="17"/>
      <c r="B124" s="65"/>
      <c r="C124" s="17"/>
      <c r="D124" s="17"/>
      <c r="E124" s="17"/>
      <c r="F124" s="17"/>
      <c r="G124" s="17"/>
      <c r="H124" s="17"/>
      <c r="I124" s="17"/>
      <c r="J124" s="17"/>
      <c r="K124" s="17"/>
      <c r="L124" s="65"/>
      <c r="M124" s="17"/>
      <c r="N124" s="17"/>
      <c r="O124" s="17"/>
      <c r="P124" s="65"/>
      <c r="Q124" s="17"/>
      <c r="R124" s="17"/>
    </row>
    <row r="125" spans="1:18" x14ac:dyDescent="0.2">
      <c r="A125" s="17"/>
      <c r="B125" s="1">
        <f>SUM(B122:B124)</f>
        <v>0</v>
      </c>
      <c r="C125" s="17"/>
      <c r="D125" s="17"/>
      <c r="E125" s="17"/>
      <c r="F125" s="17"/>
      <c r="G125" s="17"/>
      <c r="H125" s="17"/>
      <c r="I125" s="17"/>
      <c r="J125" s="17"/>
      <c r="K125" s="17"/>
      <c r="L125" s="18">
        <f>SUM(L122:L124)</f>
        <v>0</v>
      </c>
      <c r="M125" s="17"/>
      <c r="N125" s="17"/>
      <c r="O125" s="17"/>
      <c r="P125" s="18"/>
      <c r="Q125" s="17">
        <f>SUM(Q122:Q124)</f>
        <v>0</v>
      </c>
      <c r="R125" s="17"/>
    </row>
    <row r="126" spans="1:18" x14ac:dyDescent="0.2">
      <c r="A126" s="17"/>
      <c r="B126" s="233" t="s">
        <v>41</v>
      </c>
      <c r="C126" s="233"/>
      <c r="D126" s="17"/>
      <c r="E126" s="17"/>
      <c r="F126" s="17"/>
      <c r="G126" s="233" t="s">
        <v>114</v>
      </c>
      <c r="H126" s="233"/>
      <c r="I126" s="17"/>
      <c r="J126" s="17"/>
      <c r="K126" s="17"/>
      <c r="L126" s="233" t="s">
        <v>45</v>
      </c>
      <c r="M126" s="233"/>
      <c r="N126" s="17"/>
      <c r="O126" s="18"/>
      <c r="P126" s="237"/>
      <c r="Q126" s="237"/>
      <c r="R126" s="17"/>
    </row>
    <row r="127" spans="1:18" x14ac:dyDescent="0.2">
      <c r="A127" s="17" t="s">
        <v>30</v>
      </c>
      <c r="B127" s="77"/>
      <c r="C127" s="17"/>
      <c r="D127" s="17"/>
      <c r="E127" s="17"/>
      <c r="F127" s="60"/>
      <c r="G127" s="94"/>
      <c r="H127" s="4"/>
      <c r="I127" s="60"/>
      <c r="J127" s="17"/>
      <c r="K127" s="60"/>
      <c r="L127" s="94"/>
      <c r="M127" s="4"/>
      <c r="N127" s="60"/>
      <c r="O127" s="129"/>
      <c r="P127" s="171"/>
      <c r="Q127" s="171"/>
      <c r="R127" s="60"/>
    </row>
    <row r="128" spans="1:18" x14ac:dyDescent="0.2">
      <c r="A128" s="17"/>
      <c r="B128" s="65"/>
      <c r="C128" s="17"/>
      <c r="D128" s="17"/>
      <c r="E128" s="17"/>
      <c r="F128" s="60"/>
      <c r="G128" s="95"/>
      <c r="H128" s="4"/>
      <c r="I128" s="60"/>
      <c r="J128" s="17"/>
      <c r="K128" s="60"/>
      <c r="L128" s="95"/>
      <c r="M128" s="4"/>
      <c r="N128" s="60"/>
      <c r="O128" s="129"/>
      <c r="P128" s="171"/>
      <c r="Q128" s="171"/>
      <c r="R128" s="60"/>
    </row>
    <row r="129" spans="1:22" x14ac:dyDescent="0.2">
      <c r="A129" s="17"/>
      <c r="B129" s="65"/>
      <c r="C129" s="17"/>
      <c r="D129" s="17"/>
      <c r="E129" s="17"/>
      <c r="F129" s="60"/>
      <c r="G129" s="95"/>
      <c r="H129" s="4"/>
      <c r="I129" s="60"/>
      <c r="J129" s="17"/>
      <c r="K129" s="60"/>
      <c r="L129" s="95"/>
      <c r="M129" s="4"/>
      <c r="N129" s="60"/>
      <c r="O129" s="129"/>
      <c r="P129" s="171"/>
      <c r="Q129" s="171"/>
      <c r="R129" s="60"/>
    </row>
    <row r="130" spans="1:22" x14ac:dyDescent="0.2">
      <c r="A130" s="17"/>
      <c r="B130" s="1">
        <f>SUM(B127:B129)</f>
        <v>0</v>
      </c>
      <c r="C130" s="17"/>
      <c r="D130" s="17"/>
      <c r="E130" s="17"/>
      <c r="F130" s="60"/>
      <c r="G130" s="95"/>
      <c r="H130" s="4"/>
      <c r="I130" s="60"/>
      <c r="J130" s="17"/>
      <c r="K130" s="60"/>
      <c r="L130" s="95"/>
      <c r="M130" s="4"/>
      <c r="N130" s="60"/>
      <c r="O130" s="129"/>
      <c r="P130" s="171"/>
      <c r="Q130" s="171"/>
      <c r="R130" s="60"/>
    </row>
    <row r="131" spans="1:22" x14ac:dyDescent="0.2">
      <c r="A131" s="17"/>
      <c r="B131" s="17"/>
      <c r="C131" s="17"/>
      <c r="D131" s="17"/>
      <c r="E131" s="17"/>
      <c r="F131" s="60"/>
      <c r="G131" s="96"/>
      <c r="H131" s="64"/>
      <c r="I131" s="17"/>
      <c r="J131" s="17"/>
      <c r="K131" s="60"/>
      <c r="L131" s="96"/>
      <c r="M131" s="64"/>
      <c r="N131" s="17"/>
      <c r="O131" s="129"/>
      <c r="P131" s="171"/>
      <c r="Q131" s="18"/>
      <c r="R131" s="17"/>
    </row>
    <row r="132" spans="1:22" x14ac:dyDescent="0.2">
      <c r="A132" s="17"/>
      <c r="B132" s="17"/>
      <c r="C132" s="17"/>
      <c r="D132" s="17"/>
      <c r="E132" s="17"/>
      <c r="F132" s="17"/>
      <c r="G132" s="97"/>
      <c r="H132" s="98"/>
      <c r="I132" s="17"/>
      <c r="J132" s="17"/>
      <c r="K132" s="17"/>
      <c r="L132" s="97"/>
      <c r="M132" s="98"/>
      <c r="N132" s="17"/>
      <c r="O132" s="18"/>
      <c r="P132" s="171"/>
      <c r="Q132" s="171"/>
      <c r="R132" s="17"/>
    </row>
    <row r="133" spans="1:22" x14ac:dyDescent="0.2">
      <c r="A133" s="17"/>
      <c r="B133" s="236" t="s">
        <v>44</v>
      </c>
      <c r="C133" s="236"/>
      <c r="D133" s="17"/>
      <c r="E133" s="17"/>
      <c r="F133" s="17"/>
      <c r="G133" s="176">
        <f>SUM(G127:G128)</f>
        <v>0</v>
      </c>
      <c r="H133" s="99"/>
      <c r="I133" s="99"/>
      <c r="J133" s="99"/>
      <c r="K133" s="99"/>
      <c r="L133" s="176">
        <f>SUM(L127:L128)</f>
        <v>0</v>
      </c>
      <c r="M133" s="99"/>
      <c r="N133" s="99"/>
      <c r="O133" s="173"/>
      <c r="P133" s="172"/>
      <c r="Q133" s="18"/>
      <c r="R133" s="17"/>
    </row>
    <row r="134" spans="1:22" x14ac:dyDescent="0.2">
      <c r="A134" s="17"/>
      <c r="B134" s="59"/>
      <c r="C134" s="4"/>
      <c r="D134" s="60"/>
      <c r="E134" s="17"/>
      <c r="F134" s="17"/>
      <c r="G134" s="65"/>
      <c r="H134" s="17"/>
      <c r="I134" s="17"/>
      <c r="J134" s="17"/>
      <c r="K134" s="17"/>
      <c r="L134" s="65"/>
      <c r="M134" s="17"/>
      <c r="N134" s="17"/>
      <c r="O134" s="18"/>
      <c r="P134" s="18"/>
      <c r="Q134" s="18"/>
      <c r="R134" s="17"/>
    </row>
    <row r="135" spans="1:22" x14ac:dyDescent="0.2">
      <c r="A135" s="17"/>
      <c r="B135" s="65"/>
      <c r="C135" s="4"/>
      <c r="D135" s="60"/>
      <c r="E135" s="17"/>
      <c r="F135" s="17"/>
      <c r="G135" s="65"/>
      <c r="H135" s="17"/>
      <c r="I135" s="17"/>
      <c r="J135" s="17"/>
      <c r="K135" s="17"/>
      <c r="L135" s="65"/>
      <c r="M135" s="17"/>
      <c r="N135" s="17"/>
      <c r="O135" s="18"/>
      <c r="P135" s="18"/>
      <c r="Q135" s="18"/>
      <c r="R135" s="17"/>
    </row>
    <row r="136" spans="1:22" x14ac:dyDescent="0.2">
      <c r="A136" s="17"/>
      <c r="B136" s="65"/>
      <c r="C136" s="4"/>
      <c r="D136" s="60"/>
      <c r="E136" s="17"/>
      <c r="F136" s="17"/>
      <c r="G136" s="65"/>
      <c r="H136" s="17"/>
      <c r="I136" s="17"/>
      <c r="J136" s="17"/>
      <c r="K136" s="17"/>
      <c r="L136" s="65"/>
      <c r="M136" s="17"/>
      <c r="N136" s="17"/>
      <c r="O136" s="18"/>
      <c r="P136" s="18"/>
      <c r="Q136" s="18"/>
      <c r="R136" s="17"/>
    </row>
    <row r="137" spans="1:22" x14ac:dyDescent="0.2">
      <c r="A137" s="17"/>
      <c r="B137" s="63"/>
      <c r="C137" s="100"/>
      <c r="D137" s="60"/>
      <c r="E137" s="17"/>
      <c r="F137" s="17"/>
      <c r="G137" s="18"/>
      <c r="H137" s="18"/>
      <c r="I137" s="17"/>
      <c r="J137" s="17"/>
      <c r="K137" s="17"/>
      <c r="L137" s="17"/>
      <c r="M137" s="17"/>
      <c r="N137" s="17"/>
      <c r="O137" s="17"/>
      <c r="P137" s="17"/>
      <c r="Q137" s="17"/>
      <c r="R137" s="17"/>
    </row>
    <row r="138" spans="1:22" x14ac:dyDescent="0.2">
      <c r="A138" s="17"/>
      <c r="B138" s="65"/>
      <c r="C138" s="101">
        <f>SUM(C134:C135)</f>
        <v>0</v>
      </c>
      <c r="D138" s="17"/>
      <c r="E138" s="17"/>
      <c r="F138" s="17"/>
      <c r="G138" s="17"/>
      <c r="H138" s="17"/>
      <c r="I138" s="17"/>
      <c r="J138" s="17"/>
      <c r="K138" s="17"/>
      <c r="L138" s="17"/>
      <c r="M138" s="17"/>
      <c r="N138" s="17"/>
      <c r="O138" s="17"/>
      <c r="P138" s="17"/>
      <c r="Q138" s="17"/>
      <c r="R138" s="17"/>
    </row>
    <row r="139" spans="1:22" x14ac:dyDescent="0.2">
      <c r="A139" s="17"/>
      <c r="B139" s="65"/>
      <c r="C139" s="17"/>
      <c r="D139" s="17"/>
      <c r="E139" s="17"/>
      <c r="F139" s="60"/>
      <c r="G139" s="233" t="s">
        <v>115</v>
      </c>
      <c r="H139" s="233"/>
      <c r="I139" s="17"/>
      <c r="J139" s="17"/>
      <c r="K139" s="233" t="s">
        <v>42</v>
      </c>
      <c r="L139" s="233"/>
      <c r="M139" s="17"/>
      <c r="N139" s="17"/>
      <c r="O139" s="17"/>
      <c r="P139" s="233" t="s">
        <v>43</v>
      </c>
      <c r="Q139" s="233"/>
      <c r="R139" s="17"/>
      <c r="S139" s="17"/>
      <c r="T139" s="236" t="s">
        <v>116</v>
      </c>
      <c r="U139" s="236"/>
      <c r="V139" s="17"/>
    </row>
    <row r="140" spans="1:22" x14ac:dyDescent="0.2">
      <c r="A140" s="17"/>
      <c r="B140" s="65"/>
      <c r="C140" s="17"/>
      <c r="D140" s="17"/>
      <c r="E140" s="17"/>
      <c r="F140" s="60"/>
      <c r="G140" s="94"/>
      <c r="H140" s="4"/>
      <c r="I140" s="60"/>
      <c r="J140" s="60"/>
      <c r="K140" s="94"/>
      <c r="L140" s="4"/>
      <c r="M140" s="60"/>
      <c r="N140" s="17"/>
      <c r="O140" s="60"/>
      <c r="P140" s="94"/>
      <c r="Q140" s="4"/>
      <c r="R140" s="60"/>
      <c r="S140" s="60"/>
      <c r="T140" s="94"/>
      <c r="U140" s="4"/>
      <c r="V140" s="60"/>
    </row>
    <row r="141" spans="1:22" x14ac:dyDescent="0.2">
      <c r="A141" s="17"/>
      <c r="B141" s="65"/>
      <c r="C141" s="17"/>
      <c r="D141" s="17"/>
      <c r="E141" s="17"/>
      <c r="F141" s="60"/>
      <c r="G141" s="95"/>
      <c r="H141" s="4"/>
      <c r="I141" s="17"/>
      <c r="J141" s="60"/>
      <c r="K141" s="95"/>
      <c r="L141" s="4"/>
      <c r="M141" s="60"/>
      <c r="N141" s="17"/>
      <c r="O141" s="60"/>
      <c r="P141" s="95"/>
      <c r="Q141" s="4"/>
      <c r="R141" s="60"/>
      <c r="S141" s="60"/>
      <c r="T141" s="95"/>
      <c r="U141" s="4"/>
      <c r="V141" s="60"/>
    </row>
    <row r="142" spans="1:22" x14ac:dyDescent="0.2">
      <c r="A142" s="17"/>
      <c r="B142" s="65"/>
      <c r="C142" s="17"/>
      <c r="D142" s="17"/>
      <c r="E142" s="17"/>
      <c r="F142" s="60"/>
      <c r="G142" s="95"/>
      <c r="H142" s="4"/>
      <c r="I142" s="17"/>
      <c r="J142" s="60"/>
      <c r="K142" s="95"/>
      <c r="L142" s="4"/>
      <c r="M142" s="60"/>
      <c r="N142" s="17"/>
      <c r="O142" s="60"/>
      <c r="P142" s="95"/>
      <c r="Q142" s="4"/>
      <c r="R142" s="60"/>
      <c r="S142" s="60"/>
      <c r="T142" s="95"/>
      <c r="U142" s="4"/>
      <c r="V142" s="60"/>
    </row>
    <row r="143" spans="1:22" x14ac:dyDescent="0.2">
      <c r="A143" s="17"/>
      <c r="B143" s="65"/>
      <c r="C143" s="17"/>
      <c r="D143" s="17"/>
      <c r="E143" s="17"/>
      <c r="F143" s="60"/>
      <c r="G143" s="95"/>
      <c r="H143" s="4"/>
      <c r="I143" s="17"/>
      <c r="J143" s="60"/>
      <c r="K143" s="95"/>
      <c r="L143" s="4"/>
      <c r="M143" s="60"/>
      <c r="N143" s="17"/>
      <c r="O143" s="60"/>
      <c r="P143" s="95"/>
      <c r="Q143" s="4"/>
      <c r="R143" s="60"/>
      <c r="S143" s="60"/>
      <c r="T143" s="95"/>
      <c r="U143" s="4"/>
      <c r="V143" s="60"/>
    </row>
    <row r="144" spans="1:22" x14ac:dyDescent="0.2">
      <c r="A144" s="17"/>
      <c r="B144" s="17"/>
      <c r="C144" s="17"/>
      <c r="D144" s="17"/>
      <c r="E144" s="17"/>
      <c r="F144" s="17"/>
      <c r="G144" s="96"/>
      <c r="H144" s="64"/>
      <c r="I144" s="99"/>
      <c r="J144" s="60"/>
      <c r="K144" s="96"/>
      <c r="L144" s="64"/>
      <c r="M144" s="17"/>
      <c r="N144" s="17"/>
      <c r="O144" s="60"/>
      <c r="P144" s="96"/>
      <c r="Q144" s="64"/>
      <c r="R144" s="17"/>
      <c r="S144" s="60"/>
      <c r="T144" s="96"/>
      <c r="U144" s="64"/>
      <c r="V144" s="17"/>
    </row>
    <row r="145" spans="1:22" x14ac:dyDescent="0.2">
      <c r="A145" s="17"/>
      <c r="B145" s="17"/>
      <c r="C145" s="17"/>
      <c r="D145" s="17"/>
      <c r="E145" s="17"/>
      <c r="F145" s="17"/>
      <c r="G145" s="97"/>
      <c r="H145" s="98"/>
      <c r="I145" s="17"/>
      <c r="J145" s="17"/>
      <c r="K145" s="97"/>
      <c r="L145" s="98"/>
      <c r="M145" s="17"/>
      <c r="N145" s="17"/>
      <c r="O145" s="17"/>
      <c r="P145" s="97"/>
      <c r="Q145" s="98"/>
      <c r="R145" s="17"/>
      <c r="S145" s="17"/>
      <c r="T145" s="97"/>
      <c r="U145" s="98"/>
      <c r="V145" s="17"/>
    </row>
    <row r="146" spans="1:22" x14ac:dyDescent="0.2">
      <c r="A146" s="17"/>
      <c r="B146" s="17"/>
      <c r="C146" s="17"/>
      <c r="D146" s="17"/>
      <c r="E146" s="17"/>
      <c r="F146" s="17"/>
      <c r="G146" s="176">
        <f>SUM(G140:G141)</f>
        <v>0</v>
      </c>
      <c r="H146" s="99"/>
      <c r="I146" s="17"/>
      <c r="J146" s="17"/>
      <c r="K146" s="176">
        <f>SUM(K140:K144)-SUM(L140:L144)</f>
        <v>0</v>
      </c>
      <c r="L146" s="99"/>
      <c r="M146" s="99"/>
      <c r="N146" s="99"/>
      <c r="O146" s="99"/>
      <c r="P146" s="176">
        <f>SUM(P140:P144)-SUM(Q140:Q144)</f>
        <v>0</v>
      </c>
      <c r="Q146" s="99"/>
      <c r="R146" s="99"/>
      <c r="S146" s="99"/>
      <c r="T146" s="176">
        <f>SUM(T140:T144)-SUM(U140:U144)</f>
        <v>0</v>
      </c>
      <c r="U146" s="17"/>
      <c r="V146" s="17"/>
    </row>
    <row r="147" spans="1:22" x14ac:dyDescent="0.2">
      <c r="A147" s="17"/>
      <c r="B147" s="17"/>
      <c r="C147" s="17"/>
      <c r="D147" s="17"/>
      <c r="E147" s="17"/>
      <c r="F147" s="17"/>
      <c r="G147" s="65"/>
      <c r="H147" s="17"/>
      <c r="I147" s="17"/>
      <c r="J147" s="17"/>
      <c r="K147" s="65"/>
      <c r="L147" s="17"/>
      <c r="M147" s="17"/>
      <c r="N147" s="17"/>
      <c r="O147" s="17"/>
      <c r="P147" s="65"/>
      <c r="Q147" s="17"/>
      <c r="R147" s="17"/>
      <c r="S147" s="17"/>
      <c r="T147" s="65"/>
      <c r="U147" s="17"/>
      <c r="V147" s="17"/>
    </row>
    <row r="148" spans="1:22" x14ac:dyDescent="0.2">
      <c r="A148" s="17"/>
      <c r="B148" s="17"/>
      <c r="C148" s="17"/>
      <c r="D148" s="17"/>
      <c r="E148" s="17"/>
      <c r="F148" s="17"/>
      <c r="G148" s="65"/>
      <c r="H148" s="17"/>
      <c r="I148" s="17"/>
      <c r="J148" s="17"/>
      <c r="K148" s="65"/>
      <c r="L148" s="17"/>
      <c r="M148" s="17"/>
      <c r="N148" s="17"/>
      <c r="O148" s="17"/>
      <c r="P148" s="65"/>
      <c r="Q148" s="17"/>
      <c r="R148" s="17"/>
      <c r="S148" s="17"/>
      <c r="T148" s="65"/>
      <c r="U148" s="17"/>
      <c r="V148" s="17"/>
    </row>
    <row r="149" spans="1:22" x14ac:dyDescent="0.2">
      <c r="A149" s="17"/>
      <c r="B149" s="17"/>
      <c r="C149" s="17"/>
      <c r="D149" s="17"/>
      <c r="E149" s="17"/>
      <c r="F149" s="17"/>
      <c r="G149" s="65"/>
      <c r="H149" s="17"/>
      <c r="I149" s="17"/>
      <c r="J149" s="17"/>
      <c r="K149" s="65"/>
      <c r="L149" s="17"/>
      <c r="M149" s="17"/>
      <c r="N149" s="17"/>
      <c r="O149" s="17"/>
      <c r="P149" s="65"/>
      <c r="Q149" s="17"/>
      <c r="R149" s="17"/>
      <c r="S149" s="17"/>
      <c r="T149" s="65"/>
      <c r="U149" s="17"/>
      <c r="V149" s="17"/>
    </row>
    <row r="150" spans="1:22" x14ac:dyDescent="0.2">
      <c r="A150" s="17"/>
      <c r="B150" s="17"/>
      <c r="C150" s="17"/>
      <c r="D150" s="17"/>
      <c r="E150" s="17"/>
      <c r="F150" s="17"/>
      <c r="G150" s="18"/>
      <c r="H150" s="18"/>
      <c r="I150" s="17"/>
      <c r="J150" s="17"/>
      <c r="K150" s="17"/>
      <c r="L150" s="17"/>
      <c r="M150" s="17"/>
      <c r="N150" s="17"/>
      <c r="O150" s="17"/>
      <c r="P150" s="18"/>
      <c r="Q150" s="18"/>
      <c r="R150" s="17"/>
    </row>
    <row r="151" spans="1:22" x14ac:dyDescent="0.2">
      <c r="A151" s="17"/>
      <c r="B151" s="17"/>
      <c r="C151" s="17"/>
      <c r="D151" s="17"/>
      <c r="E151" s="17"/>
      <c r="F151" s="17"/>
      <c r="G151" s="17"/>
      <c r="H151" s="17"/>
      <c r="I151" s="17"/>
      <c r="J151" s="17"/>
      <c r="K151" s="17"/>
      <c r="L151" s="17"/>
      <c r="M151" s="17"/>
      <c r="N151" s="17"/>
      <c r="O151" s="17"/>
      <c r="P151" s="17"/>
      <c r="Q151" s="17"/>
      <c r="R151" s="17"/>
    </row>
    <row r="152" spans="1:22" x14ac:dyDescent="0.2">
      <c r="A152" s="17"/>
      <c r="B152" s="17"/>
      <c r="C152" s="17"/>
      <c r="D152" s="17"/>
      <c r="E152" s="17"/>
      <c r="F152" s="17"/>
      <c r="G152" s="17"/>
      <c r="H152" s="17"/>
      <c r="I152" s="17"/>
      <c r="J152" s="17"/>
      <c r="K152" s="17"/>
      <c r="L152" s="17"/>
      <c r="M152" s="17"/>
      <c r="N152" s="17"/>
      <c r="O152" s="17"/>
      <c r="P152" s="17"/>
      <c r="Q152" s="17"/>
      <c r="R152" s="17"/>
    </row>
    <row r="153" spans="1:22" x14ac:dyDescent="0.2">
      <c r="A153" s="17"/>
      <c r="B153" s="17"/>
      <c r="C153" s="17"/>
      <c r="D153" s="17"/>
      <c r="E153" s="17"/>
      <c r="F153" s="17"/>
      <c r="G153" s="17"/>
      <c r="H153" s="17"/>
      <c r="I153" s="17"/>
      <c r="J153" s="17"/>
      <c r="K153" s="17"/>
      <c r="L153" s="17"/>
      <c r="M153" s="17"/>
      <c r="N153" s="17"/>
      <c r="O153" s="17"/>
      <c r="P153" s="17"/>
      <c r="Q153" s="17"/>
      <c r="R153" s="17"/>
    </row>
    <row r="154" spans="1:22" x14ac:dyDescent="0.2">
      <c r="A154" s="17"/>
      <c r="B154" s="17"/>
      <c r="C154" s="17"/>
      <c r="D154" s="17"/>
      <c r="E154" s="17"/>
      <c r="F154" s="17"/>
      <c r="G154" s="17"/>
      <c r="H154" s="17"/>
      <c r="I154" s="17"/>
      <c r="J154" s="17"/>
      <c r="K154" s="17"/>
      <c r="L154" s="17"/>
      <c r="M154" s="17"/>
      <c r="N154" s="17"/>
      <c r="O154" s="17"/>
      <c r="P154" s="17"/>
      <c r="Q154" s="17"/>
      <c r="R154" s="17"/>
    </row>
    <row r="155" spans="1:22" x14ac:dyDescent="0.2">
      <c r="A155" s="17"/>
      <c r="B155" s="17"/>
      <c r="C155" s="17"/>
      <c r="D155" s="17"/>
      <c r="E155" s="17"/>
      <c r="F155" s="17"/>
      <c r="G155" s="17"/>
      <c r="H155" s="17"/>
      <c r="I155" s="17"/>
      <c r="J155" s="17"/>
      <c r="K155" s="17"/>
      <c r="L155" s="17"/>
      <c r="M155" s="17"/>
      <c r="N155" s="17"/>
      <c r="O155" s="17"/>
      <c r="P155" s="17"/>
      <c r="Q155" s="17"/>
      <c r="R155" s="17"/>
    </row>
    <row r="156" spans="1:22" x14ac:dyDescent="0.2">
      <c r="A156" s="17"/>
      <c r="B156" s="17"/>
      <c r="C156" s="17"/>
      <c r="D156" s="17"/>
      <c r="E156" s="17"/>
      <c r="F156" s="17"/>
      <c r="G156" s="17"/>
      <c r="H156" s="17"/>
      <c r="I156" s="17"/>
      <c r="J156" s="17"/>
      <c r="K156" s="17"/>
      <c r="L156" s="17"/>
      <c r="M156" s="17"/>
      <c r="N156" s="17"/>
      <c r="O156" s="17"/>
      <c r="P156" s="17"/>
      <c r="Q156" s="17"/>
      <c r="R156" s="17"/>
    </row>
    <row r="157" spans="1:22" x14ac:dyDescent="0.2">
      <c r="A157" s="17"/>
      <c r="B157" s="17"/>
      <c r="C157" s="17"/>
      <c r="D157" s="17"/>
      <c r="E157" s="17"/>
      <c r="F157" s="17"/>
      <c r="G157" s="17"/>
      <c r="H157" s="17"/>
      <c r="I157" s="17"/>
      <c r="J157" s="17"/>
      <c r="K157" s="17"/>
      <c r="L157" s="17"/>
      <c r="M157" s="17"/>
      <c r="N157" s="17"/>
      <c r="O157" s="17"/>
      <c r="P157" s="17"/>
      <c r="Q157" s="17"/>
      <c r="R157" s="17"/>
    </row>
    <row r="158" spans="1:22" x14ac:dyDescent="0.2">
      <c r="A158" s="17"/>
      <c r="B158" s="17"/>
      <c r="C158" s="17"/>
      <c r="D158" s="17"/>
      <c r="E158" s="17"/>
      <c r="F158" s="17"/>
      <c r="G158" s="17"/>
      <c r="H158" s="17"/>
      <c r="I158" s="17"/>
      <c r="J158" s="17"/>
      <c r="K158" s="17"/>
      <c r="L158" s="17"/>
      <c r="M158" s="17"/>
      <c r="N158" s="17"/>
      <c r="O158" s="17"/>
      <c r="P158" s="17"/>
      <c r="Q158" s="17"/>
      <c r="R158" s="17"/>
    </row>
    <row r="159" spans="1:22" x14ac:dyDescent="0.2">
      <c r="A159" s="17"/>
      <c r="B159" s="17"/>
      <c r="C159" s="17"/>
      <c r="D159" s="17"/>
      <c r="E159" s="17"/>
      <c r="F159" s="17"/>
      <c r="G159" s="17"/>
      <c r="H159" s="17"/>
      <c r="I159" s="17"/>
      <c r="J159" s="17"/>
      <c r="K159" s="17"/>
      <c r="L159" s="17"/>
      <c r="M159" s="17"/>
      <c r="N159" s="17"/>
      <c r="O159" s="17"/>
      <c r="P159" s="17"/>
      <c r="Q159" s="17"/>
      <c r="R159" s="17"/>
    </row>
    <row r="160" spans="1:22" x14ac:dyDescent="0.2">
      <c r="A160" s="17"/>
      <c r="B160" s="17"/>
      <c r="C160" s="17"/>
      <c r="D160" s="17"/>
      <c r="E160" s="17"/>
      <c r="F160" s="17"/>
      <c r="G160" s="17"/>
      <c r="H160" s="17"/>
      <c r="I160" s="17"/>
      <c r="J160" s="17"/>
      <c r="K160" s="17"/>
      <c r="L160" s="17"/>
      <c r="M160" s="17"/>
      <c r="N160" s="17"/>
      <c r="O160" s="17"/>
      <c r="P160" s="17"/>
      <c r="Q160" s="17"/>
      <c r="R160" s="17"/>
    </row>
    <row r="161" spans="1:18" x14ac:dyDescent="0.2">
      <c r="A161" s="17"/>
      <c r="B161" s="17"/>
      <c r="C161" s="17"/>
      <c r="D161" s="17"/>
      <c r="E161" s="17"/>
      <c r="F161" s="17"/>
      <c r="G161" s="17"/>
      <c r="H161" s="17"/>
      <c r="I161" s="17"/>
      <c r="J161" s="17"/>
      <c r="K161" s="17"/>
      <c r="L161" s="17"/>
      <c r="M161" s="17"/>
      <c r="N161" s="17"/>
      <c r="O161" s="17"/>
      <c r="P161" s="17"/>
      <c r="Q161" s="17"/>
      <c r="R161" s="17"/>
    </row>
    <row r="162" spans="1:18" x14ac:dyDescent="0.2">
      <c r="A162" s="17"/>
      <c r="B162" s="17"/>
      <c r="C162" s="17"/>
      <c r="D162" s="17"/>
      <c r="E162" s="17"/>
      <c r="F162" s="17"/>
      <c r="G162" s="17"/>
      <c r="H162" s="17"/>
      <c r="I162" s="17"/>
      <c r="J162" s="17"/>
      <c r="K162" s="17"/>
      <c r="L162" s="17"/>
      <c r="M162" s="17"/>
      <c r="N162" s="17"/>
      <c r="O162" s="17"/>
      <c r="P162" s="17"/>
      <c r="Q162" s="17"/>
      <c r="R162" s="17"/>
    </row>
    <row r="163" spans="1:18" x14ac:dyDescent="0.2">
      <c r="A163" s="17"/>
      <c r="B163" s="17"/>
      <c r="C163" s="17"/>
      <c r="D163" s="17"/>
      <c r="E163" s="17"/>
      <c r="F163" s="17"/>
      <c r="G163" s="17"/>
      <c r="H163" s="17"/>
      <c r="I163" s="17"/>
      <c r="J163" s="17"/>
      <c r="K163" s="17"/>
      <c r="L163" s="17"/>
      <c r="M163" s="17"/>
      <c r="N163" s="17"/>
      <c r="O163" s="17"/>
      <c r="P163" s="17"/>
      <c r="Q163" s="17"/>
      <c r="R163" s="17"/>
    </row>
    <row r="164" spans="1:18" x14ac:dyDescent="0.2">
      <c r="A164" s="17"/>
      <c r="B164" s="17"/>
      <c r="C164" s="17"/>
      <c r="D164" s="17"/>
      <c r="E164" s="17"/>
      <c r="F164" s="17"/>
      <c r="G164" s="17"/>
      <c r="H164" s="17"/>
      <c r="I164" s="17"/>
      <c r="J164" s="17"/>
      <c r="K164" s="17"/>
      <c r="L164" s="17"/>
      <c r="M164" s="17"/>
      <c r="N164" s="17"/>
      <c r="O164" s="17"/>
      <c r="P164" s="17"/>
      <c r="Q164" s="17"/>
      <c r="R164" s="17"/>
    </row>
    <row r="165" spans="1:18" x14ac:dyDescent="0.2">
      <c r="A165" s="17"/>
      <c r="B165" s="17"/>
      <c r="C165" s="17"/>
      <c r="D165" s="17"/>
      <c r="E165" s="17"/>
      <c r="F165" s="17"/>
      <c r="G165" s="17"/>
      <c r="H165" s="17"/>
      <c r="I165" s="17"/>
      <c r="J165" s="17"/>
      <c r="K165" s="17"/>
      <c r="L165" s="17"/>
      <c r="M165" s="17"/>
      <c r="N165" s="17"/>
      <c r="O165" s="17"/>
      <c r="P165" s="17"/>
      <c r="Q165" s="17"/>
      <c r="R165" s="17"/>
    </row>
    <row r="166" spans="1:18" x14ac:dyDescent="0.2">
      <c r="A166" s="17"/>
      <c r="B166" s="17"/>
      <c r="C166" s="17"/>
      <c r="D166" s="17"/>
      <c r="E166" s="17"/>
      <c r="F166" s="17"/>
      <c r="G166" s="17"/>
      <c r="H166" s="17"/>
      <c r="I166" s="17"/>
      <c r="J166" s="17"/>
      <c r="K166" s="17"/>
      <c r="L166" s="17"/>
      <c r="M166" s="17"/>
      <c r="N166" s="17"/>
      <c r="O166" s="17"/>
      <c r="P166" s="17"/>
      <c r="Q166" s="17"/>
      <c r="R166" s="17"/>
    </row>
    <row r="167" spans="1:18" x14ac:dyDescent="0.2">
      <c r="A167" s="17"/>
      <c r="B167" s="17"/>
      <c r="C167" s="17"/>
      <c r="D167" s="17"/>
      <c r="E167" s="17"/>
      <c r="F167" s="17"/>
      <c r="G167" s="17"/>
      <c r="H167" s="17"/>
      <c r="I167" s="17"/>
      <c r="J167" s="17"/>
      <c r="K167" s="17"/>
      <c r="L167" s="17"/>
      <c r="M167" s="17"/>
      <c r="N167" s="17"/>
      <c r="O167" s="17"/>
      <c r="P167" s="17"/>
      <c r="Q167" s="17"/>
      <c r="R167" s="17"/>
    </row>
    <row r="168" spans="1:18" x14ac:dyDescent="0.2">
      <c r="A168" s="17"/>
      <c r="B168" s="17"/>
      <c r="C168" s="17"/>
      <c r="D168" s="17"/>
      <c r="E168" s="17"/>
      <c r="F168" s="17"/>
      <c r="G168" s="17"/>
      <c r="H168" s="17"/>
      <c r="I168" s="17"/>
      <c r="J168" s="17"/>
      <c r="K168" s="17"/>
      <c r="L168" s="17"/>
      <c r="M168" s="17"/>
      <c r="N168" s="17"/>
      <c r="O168" s="17"/>
      <c r="P168" s="17"/>
      <c r="Q168" s="17"/>
      <c r="R168" s="17"/>
    </row>
    <row r="169" spans="1:18" x14ac:dyDescent="0.2">
      <c r="A169" s="17"/>
      <c r="B169" s="17"/>
      <c r="C169" s="17"/>
      <c r="D169" s="17"/>
      <c r="E169" s="17"/>
      <c r="F169" s="17"/>
      <c r="G169" s="17"/>
      <c r="H169" s="17"/>
      <c r="I169" s="17"/>
      <c r="J169" s="17"/>
      <c r="K169" s="17"/>
      <c r="L169" s="17"/>
      <c r="M169" s="17"/>
      <c r="N169" s="17"/>
      <c r="O169" s="17"/>
      <c r="P169" s="17"/>
      <c r="Q169" s="17"/>
      <c r="R169" s="17"/>
    </row>
    <row r="170" spans="1:18" x14ac:dyDescent="0.2">
      <c r="A170" s="17"/>
      <c r="B170" s="17"/>
      <c r="C170" s="17"/>
      <c r="D170" s="17"/>
      <c r="E170" s="17"/>
      <c r="F170" s="17"/>
      <c r="G170" s="17"/>
      <c r="H170" s="17"/>
      <c r="I170" s="17"/>
      <c r="J170" s="17"/>
      <c r="K170" s="17"/>
      <c r="L170" s="17"/>
      <c r="M170" s="17"/>
      <c r="N170" s="17"/>
      <c r="O170" s="17"/>
      <c r="P170" s="17"/>
      <c r="Q170" s="17"/>
      <c r="R170" s="17"/>
    </row>
    <row r="171" spans="1:18" x14ac:dyDescent="0.2">
      <c r="A171" s="17"/>
      <c r="B171" s="17"/>
      <c r="C171" s="17"/>
      <c r="D171" s="17"/>
      <c r="E171" s="17"/>
      <c r="F171" s="17"/>
      <c r="G171" s="17"/>
      <c r="H171" s="17"/>
      <c r="I171" s="17"/>
      <c r="J171" s="17"/>
      <c r="K171" s="17"/>
      <c r="L171" s="17"/>
      <c r="M171" s="17"/>
      <c r="N171" s="17"/>
      <c r="O171" s="17"/>
      <c r="P171" s="17"/>
      <c r="Q171" s="17"/>
      <c r="R171" s="17"/>
    </row>
    <row r="172" spans="1:18" x14ac:dyDescent="0.2">
      <c r="A172" s="17"/>
      <c r="B172" s="17"/>
      <c r="C172" s="17"/>
      <c r="D172" s="17"/>
      <c r="E172" s="17"/>
      <c r="F172" s="17"/>
      <c r="G172" s="17"/>
      <c r="H172" s="17"/>
      <c r="I172" s="17"/>
      <c r="J172" s="17"/>
      <c r="K172" s="17"/>
      <c r="L172" s="17"/>
      <c r="M172" s="17"/>
      <c r="N172" s="17"/>
      <c r="O172" s="17"/>
      <c r="P172" s="17"/>
      <c r="Q172" s="17"/>
      <c r="R172" s="17"/>
    </row>
    <row r="173" spans="1:18" x14ac:dyDescent="0.2">
      <c r="A173" s="17"/>
      <c r="B173" s="17"/>
      <c r="C173" s="17"/>
      <c r="D173" s="17"/>
      <c r="E173" s="17"/>
      <c r="F173" s="17"/>
      <c r="G173" s="17"/>
      <c r="H173" s="17"/>
      <c r="I173" s="17"/>
      <c r="J173" s="17"/>
      <c r="K173" s="17"/>
      <c r="L173" s="17"/>
      <c r="M173" s="17"/>
      <c r="N173" s="17"/>
      <c r="O173" s="17"/>
      <c r="P173" s="17"/>
      <c r="Q173" s="17"/>
      <c r="R173" s="17"/>
    </row>
    <row r="174" spans="1:18" x14ac:dyDescent="0.2">
      <c r="A174" s="17"/>
      <c r="B174" s="17"/>
      <c r="C174" s="17"/>
      <c r="D174" s="17"/>
      <c r="E174" s="17"/>
      <c r="F174" s="17"/>
      <c r="G174" s="17"/>
      <c r="H174" s="17"/>
      <c r="I174" s="17"/>
      <c r="J174" s="17"/>
      <c r="K174" s="17"/>
      <c r="L174" s="17"/>
      <c r="M174" s="17"/>
      <c r="N174" s="17"/>
      <c r="O174" s="17"/>
      <c r="P174" s="17"/>
      <c r="Q174" s="17"/>
      <c r="R174" s="17"/>
    </row>
    <row r="175" spans="1:18" x14ac:dyDescent="0.2">
      <c r="A175" s="17"/>
      <c r="B175" s="17"/>
      <c r="C175" s="17"/>
      <c r="D175" s="17"/>
      <c r="E175" s="17"/>
      <c r="F175" s="17"/>
      <c r="G175" s="17"/>
      <c r="H175" s="17"/>
      <c r="I175" s="17"/>
      <c r="J175" s="17"/>
      <c r="K175" s="17"/>
      <c r="L175" s="17"/>
      <c r="M175" s="17"/>
      <c r="N175" s="17"/>
      <c r="O175" s="17"/>
      <c r="P175" s="17"/>
      <c r="Q175" s="17"/>
      <c r="R175" s="17"/>
    </row>
    <row r="176" spans="1:18" x14ac:dyDescent="0.2">
      <c r="A176" s="17"/>
      <c r="B176" s="17"/>
      <c r="C176" s="17"/>
      <c r="D176" s="17"/>
      <c r="E176" s="17"/>
      <c r="F176" s="17"/>
      <c r="G176" s="17"/>
      <c r="H176" s="17"/>
      <c r="I176" s="17"/>
      <c r="J176" s="17"/>
      <c r="K176" s="17"/>
      <c r="L176" s="17"/>
      <c r="M176" s="17"/>
      <c r="N176" s="17"/>
      <c r="O176" s="17"/>
      <c r="P176" s="17"/>
      <c r="Q176" s="17"/>
      <c r="R176" s="17"/>
    </row>
    <row r="177" spans="1:18" x14ac:dyDescent="0.2">
      <c r="A177" s="17"/>
      <c r="B177" s="17"/>
      <c r="C177" s="17"/>
      <c r="D177" s="17"/>
      <c r="E177" s="17"/>
      <c r="F177" s="17"/>
      <c r="G177" s="17"/>
      <c r="H177" s="17"/>
      <c r="I177" s="17"/>
      <c r="J177" s="17"/>
      <c r="K177" s="17"/>
      <c r="L177" s="17"/>
      <c r="M177" s="17"/>
      <c r="N177" s="17"/>
      <c r="O177" s="17"/>
      <c r="P177" s="17"/>
      <c r="Q177" s="17"/>
      <c r="R177" s="17"/>
    </row>
    <row r="178" spans="1:18" x14ac:dyDescent="0.2">
      <c r="A178" s="17"/>
      <c r="B178" s="17"/>
      <c r="C178" s="17"/>
      <c r="D178" s="17"/>
      <c r="E178" s="17"/>
      <c r="F178" s="17"/>
      <c r="G178" s="17"/>
      <c r="H178" s="17"/>
      <c r="I178" s="17"/>
      <c r="J178" s="17"/>
      <c r="K178" s="17"/>
      <c r="L178" s="17"/>
      <c r="M178" s="17"/>
      <c r="N178" s="17"/>
      <c r="O178" s="17"/>
      <c r="P178" s="17"/>
      <c r="Q178" s="17"/>
      <c r="R178" s="17"/>
    </row>
    <row r="179" spans="1:18" x14ac:dyDescent="0.2">
      <c r="A179" s="17"/>
      <c r="B179" s="17"/>
      <c r="C179" s="17"/>
      <c r="D179" s="17"/>
      <c r="E179" s="17"/>
      <c r="F179" s="17"/>
      <c r="G179" s="17"/>
      <c r="H179" s="17"/>
      <c r="I179" s="17"/>
      <c r="J179" s="17"/>
      <c r="K179" s="17"/>
      <c r="L179" s="17"/>
      <c r="M179" s="17"/>
      <c r="N179" s="17"/>
      <c r="O179" s="17"/>
      <c r="P179" s="17"/>
      <c r="Q179" s="17"/>
      <c r="R179" s="17"/>
    </row>
    <row r="180" spans="1:18" x14ac:dyDescent="0.2">
      <c r="A180" s="17"/>
      <c r="B180" s="17"/>
      <c r="C180" s="17"/>
      <c r="D180" s="17"/>
      <c r="E180" s="17"/>
      <c r="F180" s="17"/>
      <c r="G180" s="17"/>
      <c r="H180" s="17"/>
      <c r="I180" s="17"/>
      <c r="J180" s="17"/>
      <c r="K180" s="17"/>
      <c r="L180" s="17"/>
      <c r="M180" s="17"/>
      <c r="N180" s="17"/>
      <c r="O180" s="17"/>
      <c r="P180" s="17"/>
      <c r="Q180" s="17"/>
      <c r="R180" s="17"/>
    </row>
    <row r="181" spans="1:18" x14ac:dyDescent="0.2">
      <c r="A181" s="17"/>
      <c r="B181" s="17"/>
      <c r="C181" s="17"/>
      <c r="D181" s="17"/>
      <c r="E181" s="17"/>
      <c r="F181" s="17"/>
      <c r="G181" s="17"/>
      <c r="H181" s="17"/>
      <c r="I181" s="17"/>
      <c r="J181" s="17"/>
      <c r="K181" s="17"/>
      <c r="L181" s="17"/>
      <c r="M181" s="17"/>
      <c r="N181" s="17"/>
      <c r="O181" s="17"/>
      <c r="P181" s="17"/>
      <c r="Q181" s="17"/>
      <c r="R181" s="17"/>
    </row>
    <row r="182" spans="1:18" x14ac:dyDescent="0.2">
      <c r="A182" s="17"/>
      <c r="B182" s="17"/>
      <c r="C182" s="17"/>
      <c r="D182" s="17"/>
      <c r="E182" s="17"/>
      <c r="F182" s="17"/>
      <c r="G182" s="17"/>
      <c r="H182" s="17"/>
      <c r="I182" s="17"/>
      <c r="J182" s="17"/>
      <c r="K182" s="17"/>
      <c r="L182" s="17"/>
      <c r="M182" s="17"/>
      <c r="N182" s="17"/>
      <c r="O182" s="17"/>
      <c r="P182" s="17"/>
      <c r="Q182" s="17"/>
      <c r="R182" s="17"/>
    </row>
    <row r="183" spans="1:18" x14ac:dyDescent="0.2">
      <c r="A183" s="17"/>
      <c r="B183" s="17"/>
      <c r="C183" s="17"/>
      <c r="D183" s="17"/>
      <c r="E183" s="17"/>
      <c r="F183" s="17"/>
      <c r="G183" s="17"/>
      <c r="H183" s="17"/>
      <c r="I183" s="17"/>
      <c r="J183" s="17"/>
      <c r="K183" s="17"/>
      <c r="L183" s="17"/>
      <c r="M183" s="17"/>
      <c r="N183" s="17"/>
      <c r="O183" s="17"/>
      <c r="P183" s="17"/>
      <c r="Q183" s="17"/>
      <c r="R183" s="17"/>
    </row>
    <row r="184" spans="1:18" x14ac:dyDescent="0.2">
      <c r="A184" s="17"/>
      <c r="B184" s="17"/>
      <c r="C184" s="17"/>
      <c r="D184" s="17"/>
      <c r="E184" s="17"/>
      <c r="F184" s="17"/>
      <c r="G184" s="17"/>
      <c r="H184" s="17"/>
      <c r="I184" s="17"/>
      <c r="J184" s="17"/>
      <c r="K184" s="17"/>
      <c r="L184" s="17"/>
      <c r="M184" s="17"/>
      <c r="N184" s="17"/>
      <c r="O184" s="17"/>
      <c r="P184" s="17"/>
      <c r="Q184" s="17"/>
      <c r="R184" s="17"/>
    </row>
    <row r="185" spans="1:18" x14ac:dyDescent="0.2">
      <c r="A185" s="17"/>
      <c r="B185" s="17"/>
      <c r="C185" s="17"/>
      <c r="D185" s="17"/>
      <c r="E185" s="17"/>
      <c r="F185" s="17"/>
      <c r="G185" s="17"/>
      <c r="H185" s="17"/>
      <c r="I185" s="17"/>
      <c r="J185" s="17"/>
      <c r="K185" s="17"/>
      <c r="L185" s="17"/>
      <c r="M185" s="17"/>
      <c r="N185" s="17"/>
      <c r="O185" s="17"/>
      <c r="P185" s="17"/>
      <c r="Q185" s="17"/>
      <c r="R185" s="17"/>
    </row>
    <row r="186" spans="1:18" x14ac:dyDescent="0.2">
      <c r="A186" s="17"/>
      <c r="B186" s="17"/>
      <c r="C186" s="17"/>
      <c r="D186" s="17"/>
      <c r="E186" s="17"/>
      <c r="F186" s="17"/>
      <c r="G186" s="17"/>
      <c r="H186" s="17"/>
      <c r="I186" s="17"/>
      <c r="J186" s="17"/>
      <c r="K186" s="17"/>
      <c r="L186" s="17"/>
      <c r="M186" s="17"/>
      <c r="N186" s="17"/>
      <c r="O186" s="17"/>
      <c r="P186" s="17"/>
      <c r="Q186" s="17"/>
      <c r="R186" s="17"/>
    </row>
    <row r="187" spans="1:18" x14ac:dyDescent="0.2">
      <c r="A187" s="17"/>
      <c r="B187" s="17"/>
      <c r="C187" s="17"/>
      <c r="D187" s="17"/>
      <c r="E187" s="17"/>
      <c r="F187" s="17"/>
      <c r="G187" s="17"/>
      <c r="H187" s="17"/>
      <c r="I187" s="17"/>
      <c r="J187" s="17"/>
      <c r="K187" s="17"/>
      <c r="L187" s="17"/>
      <c r="M187" s="17"/>
      <c r="N187" s="17"/>
      <c r="O187" s="17"/>
      <c r="P187" s="17"/>
      <c r="Q187" s="17"/>
      <c r="R187" s="17"/>
    </row>
    <row r="188" spans="1:18" x14ac:dyDescent="0.2">
      <c r="A188" s="17"/>
      <c r="B188" s="17"/>
      <c r="C188" s="17"/>
      <c r="D188" s="17"/>
      <c r="E188" s="17"/>
      <c r="F188" s="17"/>
      <c r="G188" s="17"/>
      <c r="H188" s="17"/>
      <c r="I188" s="17"/>
      <c r="J188" s="17"/>
      <c r="K188" s="17"/>
      <c r="L188" s="17"/>
      <c r="M188" s="17"/>
      <c r="N188" s="17"/>
      <c r="O188" s="17"/>
      <c r="P188" s="17"/>
      <c r="Q188" s="17"/>
      <c r="R188" s="17"/>
    </row>
    <row r="189" spans="1:18" x14ac:dyDescent="0.2">
      <c r="A189" s="17"/>
      <c r="B189" s="17"/>
      <c r="C189" s="17"/>
      <c r="D189" s="17"/>
      <c r="E189" s="17"/>
      <c r="F189" s="17"/>
      <c r="G189" s="17"/>
      <c r="H189" s="17"/>
      <c r="I189" s="17"/>
      <c r="J189" s="17"/>
      <c r="K189" s="17"/>
      <c r="L189" s="17"/>
      <c r="M189" s="17"/>
      <c r="N189" s="17"/>
      <c r="O189" s="17"/>
      <c r="P189" s="17"/>
      <c r="Q189" s="17"/>
      <c r="R189" s="17"/>
    </row>
    <row r="190" spans="1:18" x14ac:dyDescent="0.2">
      <c r="A190" s="17"/>
      <c r="B190" s="17"/>
      <c r="C190" s="17"/>
      <c r="D190" s="17"/>
      <c r="E190" s="17"/>
      <c r="F190" s="17"/>
      <c r="G190" s="17"/>
      <c r="H190" s="17"/>
      <c r="I190" s="17"/>
      <c r="J190" s="17"/>
      <c r="K190" s="17"/>
      <c r="L190" s="17"/>
      <c r="M190" s="17"/>
      <c r="N190" s="17"/>
      <c r="O190" s="17"/>
      <c r="P190" s="17"/>
      <c r="Q190" s="17"/>
      <c r="R190" s="17"/>
    </row>
  </sheetData>
  <customSheetViews>
    <customSheetView guid="{7EF8B8AA-3585-4DC2-9BF0-9213631FB136}">
      <pageMargins left="0.7" right="0.7" top="0.75" bottom="0.75" header="0.3" footer="0.3"/>
      <pageSetup orientation="portrait" r:id="rId1"/>
    </customSheetView>
    <customSheetView guid="{7CA94911-1B1B-42CA-A351-41FD5691BB69}">
      <selection activeCell="G26" sqref="G26"/>
      <pageMargins left="0.7" right="0.7" top="0.75" bottom="0.75" header="0.3" footer="0.3"/>
      <pageSetup orientation="portrait" r:id="rId2"/>
    </customSheetView>
  </customSheetViews>
  <mergeCells count="35">
    <mergeCell ref="T139:U139"/>
    <mergeCell ref="B133:C133"/>
    <mergeCell ref="G139:H139"/>
    <mergeCell ref="P139:Q139"/>
    <mergeCell ref="P113:Q113"/>
    <mergeCell ref="B121:C121"/>
    <mergeCell ref="L121:M121"/>
    <mergeCell ref="P121:Q121"/>
    <mergeCell ref="B126:C126"/>
    <mergeCell ref="G126:H126"/>
    <mergeCell ref="L126:M126"/>
    <mergeCell ref="P126:Q126"/>
    <mergeCell ref="K139:L139"/>
    <mergeCell ref="B92:C92"/>
    <mergeCell ref="G92:H92"/>
    <mergeCell ref="L92:M92"/>
    <mergeCell ref="B109:C109"/>
    <mergeCell ref="G113:H113"/>
    <mergeCell ref="L113:M113"/>
    <mergeCell ref="B68:C68"/>
    <mergeCell ref="G68:H68"/>
    <mergeCell ref="L68:M68"/>
    <mergeCell ref="B80:C80"/>
    <mergeCell ref="G80:H80"/>
    <mergeCell ref="L80:M80"/>
    <mergeCell ref="B2:C2"/>
    <mergeCell ref="G2:H2"/>
    <mergeCell ref="K2:L2"/>
    <mergeCell ref="O2:P2"/>
    <mergeCell ref="B55:C55"/>
    <mergeCell ref="G55:H55"/>
    <mergeCell ref="L55:M55"/>
    <mergeCell ref="K17:L17"/>
    <mergeCell ref="G17:H17"/>
    <mergeCell ref="N17:Q20"/>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7169" r:id="rId6">
          <objectPr defaultSize="0" r:id="rId7">
            <anchor moveWithCells="1">
              <from>
                <xdr:col>12</xdr:col>
                <xdr:colOff>533400</xdr:colOff>
                <xdr:row>15</xdr:row>
                <xdr:rowOff>152400</xdr:rowOff>
              </from>
              <to>
                <xdr:col>22</xdr:col>
                <xdr:colOff>368300</xdr:colOff>
                <xdr:row>19</xdr:row>
                <xdr:rowOff>76200</xdr:rowOff>
              </to>
            </anchor>
          </objectPr>
        </oleObject>
      </mc:Choice>
      <mc:Fallback>
        <oleObject progId="Word.Document.12" shapeId="7169"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6" tint="0.39997558519241921"/>
  </sheetPr>
  <dimension ref="B2:R46"/>
  <sheetViews>
    <sheetView topLeftCell="B10" workbookViewId="0">
      <selection activeCell="B2" sqref="B2:H2"/>
    </sheetView>
  </sheetViews>
  <sheetFormatPr baseColWidth="10" defaultColWidth="8.83203125" defaultRowHeight="15" x14ac:dyDescent="0.2"/>
  <cols>
    <col min="2" max="2" width="42.6640625" customWidth="1"/>
    <col min="3" max="3" width="15.33203125" customWidth="1"/>
    <col min="4" max="4" width="15" customWidth="1"/>
    <col min="5" max="5" width="14.33203125" customWidth="1"/>
    <col min="6" max="6" width="14.5" customWidth="1"/>
    <col min="7" max="7" width="14" customWidth="1"/>
    <col min="8" max="8" width="14.33203125" customWidth="1"/>
    <col min="10" max="10" width="20" customWidth="1"/>
  </cols>
  <sheetData>
    <row r="2" spans="2:18" ht="16" x14ac:dyDescent="0.2">
      <c r="B2" s="239" t="s">
        <v>0</v>
      </c>
      <c r="C2" s="239"/>
      <c r="D2" s="239"/>
      <c r="E2" s="239"/>
      <c r="F2" s="239"/>
      <c r="G2" s="239"/>
      <c r="H2" s="239"/>
      <c r="I2" s="17"/>
      <c r="J2" s="17"/>
      <c r="K2" s="2"/>
      <c r="L2" s="2"/>
      <c r="M2" s="17"/>
      <c r="N2" s="17"/>
      <c r="O2" s="17"/>
    </row>
    <row r="3" spans="2:18" ht="16" x14ac:dyDescent="0.2">
      <c r="B3" s="239" t="s">
        <v>7</v>
      </c>
      <c r="C3" s="239"/>
      <c r="D3" s="239"/>
      <c r="E3" s="239"/>
      <c r="F3" s="239"/>
      <c r="G3" s="239"/>
      <c r="H3" s="239"/>
      <c r="I3" s="17"/>
      <c r="J3" s="17"/>
      <c r="K3" s="17"/>
      <c r="L3" s="17"/>
      <c r="M3" s="17"/>
      <c r="N3" s="17"/>
      <c r="O3" s="17"/>
    </row>
    <row r="4" spans="2:18" ht="16" x14ac:dyDescent="0.2">
      <c r="B4" s="239">
        <v>2014</v>
      </c>
      <c r="C4" s="239"/>
      <c r="D4" s="239"/>
      <c r="E4" s="239"/>
      <c r="F4" s="239"/>
      <c r="G4" s="239"/>
      <c r="H4" s="239"/>
      <c r="I4" s="17"/>
      <c r="J4" s="17"/>
      <c r="K4" s="17"/>
      <c r="L4" s="17"/>
      <c r="M4" s="17"/>
      <c r="N4" s="17"/>
      <c r="O4" s="17"/>
    </row>
    <row r="5" spans="2:18" ht="16" x14ac:dyDescent="0.2">
      <c r="B5" s="6"/>
      <c r="C5" s="6" t="s">
        <v>8</v>
      </c>
      <c r="D5" s="6"/>
      <c r="E5" s="239" t="s">
        <v>9</v>
      </c>
      <c r="F5" s="239"/>
      <c r="G5" s="239" t="s">
        <v>10</v>
      </c>
      <c r="H5" s="239"/>
      <c r="I5" s="17"/>
      <c r="J5" s="17"/>
      <c r="K5" s="17"/>
      <c r="L5" s="17"/>
      <c r="M5" s="17"/>
      <c r="N5" s="17"/>
      <c r="O5" s="17"/>
    </row>
    <row r="6" spans="2:18" ht="16" x14ac:dyDescent="0.2">
      <c r="B6" s="7" t="s">
        <v>11</v>
      </c>
      <c r="C6" s="8" t="s">
        <v>4</v>
      </c>
      <c r="D6" s="8" t="s">
        <v>5</v>
      </c>
      <c r="E6" s="8" t="s">
        <v>4</v>
      </c>
      <c r="F6" s="8" t="s">
        <v>5</v>
      </c>
      <c r="G6" s="8" t="s">
        <v>4</v>
      </c>
      <c r="H6" s="8" t="s">
        <v>5</v>
      </c>
      <c r="I6" s="17"/>
      <c r="J6" s="199"/>
      <c r="K6" s="188"/>
      <c r="L6" s="188"/>
      <c r="M6" s="200"/>
      <c r="N6" s="188"/>
      <c r="O6" s="188"/>
      <c r="P6" s="188"/>
      <c r="Q6" s="188"/>
      <c r="R6" s="188"/>
    </row>
    <row r="7" spans="2:18" ht="16.5" customHeight="1" x14ac:dyDescent="0.2">
      <c r="B7" s="22" t="s">
        <v>18</v>
      </c>
      <c r="C7" s="23"/>
      <c r="D7" s="23"/>
      <c r="E7" s="23"/>
      <c r="F7" s="23"/>
      <c r="G7" s="23"/>
      <c r="H7" s="23"/>
      <c r="I7" s="17"/>
      <c r="J7" s="230"/>
      <c r="K7" s="230"/>
      <c r="L7" s="230"/>
      <c r="M7" s="230"/>
      <c r="N7" s="188"/>
      <c r="O7" s="188"/>
      <c r="P7" s="188"/>
      <c r="Q7" s="188"/>
      <c r="R7" s="188"/>
    </row>
    <row r="8" spans="2:18" ht="15.75" customHeight="1" x14ac:dyDescent="0.2">
      <c r="B8" s="22" t="s">
        <v>70</v>
      </c>
      <c r="C8" s="23"/>
      <c r="D8" s="23"/>
      <c r="E8" s="23"/>
      <c r="F8" s="23"/>
      <c r="G8" s="23"/>
      <c r="H8" s="23"/>
      <c r="I8" s="17"/>
      <c r="J8" s="240"/>
      <c r="K8" s="240"/>
      <c r="L8" s="240"/>
      <c r="M8" s="240"/>
      <c r="N8" s="188"/>
      <c r="O8" s="188"/>
      <c r="P8" s="188"/>
      <c r="Q8" s="188"/>
      <c r="R8" s="188"/>
    </row>
    <row r="9" spans="2:18" s="17" customFormat="1" ht="16" x14ac:dyDescent="0.2">
      <c r="B9" s="25" t="s">
        <v>113</v>
      </c>
      <c r="C9" s="50"/>
      <c r="D9" s="50"/>
      <c r="E9" s="50"/>
      <c r="F9" s="50"/>
      <c r="G9" s="50"/>
      <c r="H9" s="50"/>
      <c r="J9" s="240"/>
      <c r="K9" s="240"/>
      <c r="L9" s="240"/>
      <c r="M9" s="240"/>
      <c r="N9" s="188"/>
      <c r="O9" s="188"/>
      <c r="P9" s="188"/>
      <c r="Q9" s="188"/>
      <c r="R9" s="188"/>
    </row>
    <row r="10" spans="2:18" ht="16" x14ac:dyDescent="0.2">
      <c r="B10" s="22" t="s">
        <v>72</v>
      </c>
      <c r="C10" s="23"/>
      <c r="D10" s="23"/>
      <c r="E10" s="23"/>
      <c r="F10" s="23"/>
      <c r="G10" s="23"/>
      <c r="H10" s="23"/>
      <c r="I10" s="17"/>
      <c r="J10" s="240"/>
      <c r="K10" s="240"/>
      <c r="L10" s="240"/>
      <c r="M10" s="240"/>
      <c r="N10" s="188"/>
      <c r="O10" s="188"/>
      <c r="P10" s="188"/>
      <c r="Q10" s="188"/>
      <c r="R10" s="188"/>
    </row>
    <row r="11" spans="2:18" ht="16" x14ac:dyDescent="0.2">
      <c r="B11" s="22" t="s">
        <v>73</v>
      </c>
      <c r="C11" s="23"/>
      <c r="D11" s="23"/>
      <c r="E11" s="23"/>
      <c r="F11" s="23"/>
      <c r="G11" s="23"/>
      <c r="H11" s="23"/>
      <c r="I11" s="17"/>
      <c r="J11" s="188"/>
      <c r="K11" s="188"/>
      <c r="L11" s="201"/>
      <c r="M11" s="188"/>
      <c r="N11" s="188"/>
      <c r="O11" s="188"/>
      <c r="P11" s="188"/>
      <c r="Q11" s="188"/>
      <c r="R11" s="188"/>
    </row>
    <row r="12" spans="2:18" ht="19.5" customHeight="1" x14ac:dyDescent="0.2">
      <c r="B12" s="22" t="s">
        <v>75</v>
      </c>
      <c r="C12" s="23"/>
      <c r="D12" s="23"/>
      <c r="E12" s="23"/>
      <c r="F12" s="23"/>
      <c r="G12" s="23"/>
      <c r="H12" s="23"/>
      <c r="I12" s="17"/>
      <c r="J12" s="238"/>
      <c r="K12" s="238"/>
      <c r="L12" s="238"/>
      <c r="M12" s="238"/>
      <c r="N12" s="238"/>
      <c r="O12" s="238"/>
      <c r="P12" s="238"/>
      <c r="Q12" s="188"/>
      <c r="R12" s="188"/>
    </row>
    <row r="13" spans="2:18" ht="17.25" customHeight="1" x14ac:dyDescent="0.2">
      <c r="B13" s="22" t="s">
        <v>77</v>
      </c>
      <c r="C13" s="23"/>
      <c r="D13" s="23"/>
      <c r="E13" s="23"/>
      <c r="F13" s="23"/>
      <c r="G13" s="23"/>
      <c r="H13" s="23"/>
      <c r="I13" s="17"/>
      <c r="J13" s="238"/>
      <c r="K13" s="238"/>
      <c r="L13" s="238"/>
      <c r="M13" s="238"/>
      <c r="N13" s="238"/>
      <c r="O13" s="238"/>
      <c r="P13" s="238"/>
      <c r="Q13" s="238"/>
      <c r="R13" s="238"/>
    </row>
    <row r="14" spans="2:18" ht="16" x14ac:dyDescent="0.2">
      <c r="B14" s="22" t="s">
        <v>82</v>
      </c>
      <c r="C14" s="23"/>
      <c r="D14" s="23"/>
      <c r="E14" s="23"/>
      <c r="F14" s="23"/>
      <c r="G14" s="23"/>
      <c r="H14" s="23"/>
      <c r="I14" s="17"/>
      <c r="J14" s="188"/>
      <c r="K14" s="188"/>
      <c r="L14" s="201"/>
      <c r="M14" s="188"/>
      <c r="N14" s="188"/>
      <c r="O14" s="188"/>
      <c r="P14" s="188"/>
      <c r="Q14" s="188"/>
      <c r="R14" s="188"/>
    </row>
    <row r="15" spans="2:18" ht="16" x14ac:dyDescent="0.2">
      <c r="B15" s="22" t="s">
        <v>19</v>
      </c>
      <c r="C15" s="23"/>
      <c r="D15" s="23"/>
      <c r="E15" s="23"/>
      <c r="F15" s="23"/>
      <c r="G15" s="23"/>
      <c r="H15" s="23"/>
      <c r="I15" s="17"/>
      <c r="J15" s="17"/>
      <c r="K15" s="17"/>
      <c r="L15" s="3"/>
      <c r="M15" s="17"/>
      <c r="N15" s="17"/>
      <c r="O15" s="3"/>
    </row>
    <row r="16" spans="2:18" ht="16" x14ac:dyDescent="0.2">
      <c r="B16" s="22" t="s">
        <v>53</v>
      </c>
      <c r="C16" s="23"/>
      <c r="D16" s="23"/>
      <c r="E16" s="23"/>
      <c r="F16" s="23"/>
      <c r="G16" s="23"/>
      <c r="H16" s="23"/>
      <c r="I16" s="17"/>
      <c r="J16" s="215"/>
      <c r="K16" s="130"/>
      <c r="L16" s="216"/>
      <c r="M16" s="130"/>
      <c r="N16" s="130"/>
      <c r="O16" s="216"/>
    </row>
    <row r="17" spans="2:15" ht="16" x14ac:dyDescent="0.2">
      <c r="B17" s="25" t="s">
        <v>81</v>
      </c>
      <c r="C17" s="23"/>
      <c r="D17" s="23"/>
      <c r="E17" s="23"/>
      <c r="F17" s="23"/>
      <c r="G17" s="23"/>
      <c r="H17" s="23"/>
      <c r="I17" s="17"/>
      <c r="J17" s="217"/>
      <c r="K17" s="130"/>
      <c r="L17" s="216"/>
      <c r="M17" s="130"/>
      <c r="N17" s="130"/>
      <c r="O17" s="130"/>
    </row>
    <row r="18" spans="2:15" ht="16" x14ac:dyDescent="0.2">
      <c r="B18" s="25" t="s">
        <v>21</v>
      </c>
      <c r="C18" s="23"/>
      <c r="D18" s="23"/>
      <c r="E18" s="23"/>
      <c r="F18" s="23"/>
      <c r="G18" s="23"/>
      <c r="H18" s="23"/>
      <c r="I18" s="17"/>
      <c r="J18" s="218"/>
      <c r="K18" s="130"/>
      <c r="L18" s="216"/>
      <c r="M18" s="130"/>
      <c r="N18" s="130"/>
      <c r="O18" s="130"/>
    </row>
    <row r="19" spans="2:15" ht="16" x14ac:dyDescent="0.2">
      <c r="B19" s="25" t="s">
        <v>35</v>
      </c>
      <c r="C19" s="23"/>
      <c r="D19" s="23"/>
      <c r="E19" s="23"/>
      <c r="F19" s="23"/>
      <c r="G19" s="23"/>
      <c r="H19" s="23"/>
      <c r="I19" s="17"/>
      <c r="J19" s="130"/>
      <c r="K19" s="130"/>
      <c r="L19" s="216"/>
      <c r="M19" s="130"/>
      <c r="N19" s="130"/>
      <c r="O19" s="130"/>
    </row>
    <row r="20" spans="2:15" ht="16" x14ac:dyDescent="0.2">
      <c r="B20" s="25" t="s">
        <v>68</v>
      </c>
      <c r="C20" s="23"/>
      <c r="D20" s="23"/>
      <c r="E20" s="23"/>
      <c r="F20" s="23"/>
      <c r="G20" s="23"/>
      <c r="H20" s="23"/>
      <c r="I20" s="17"/>
      <c r="J20" s="17"/>
      <c r="K20" s="17"/>
      <c r="L20" s="3"/>
      <c r="M20" s="17"/>
    </row>
    <row r="21" spans="2:15" ht="16" x14ac:dyDescent="0.2">
      <c r="B21" s="25" t="s">
        <v>69</v>
      </c>
      <c r="C21" s="23"/>
      <c r="D21" s="23"/>
      <c r="E21" s="23"/>
      <c r="F21" s="23"/>
      <c r="G21" s="23"/>
      <c r="H21" s="23"/>
      <c r="I21" s="17"/>
      <c r="J21" s="17"/>
      <c r="K21" s="17"/>
      <c r="L21" s="3"/>
      <c r="M21" s="17"/>
    </row>
    <row r="22" spans="2:15" ht="16" x14ac:dyDescent="0.2">
      <c r="B22" s="25" t="s">
        <v>71</v>
      </c>
      <c r="C22" s="23"/>
      <c r="D22" s="23"/>
      <c r="E22" s="23"/>
      <c r="F22" s="23"/>
      <c r="G22" s="23"/>
      <c r="H22" s="23"/>
      <c r="I22" s="17"/>
      <c r="J22" s="17"/>
      <c r="K22" s="17"/>
      <c r="L22" s="17"/>
      <c r="M22" s="3"/>
    </row>
    <row r="23" spans="2:15" ht="16" x14ac:dyDescent="0.2">
      <c r="B23" s="25" t="s">
        <v>51</v>
      </c>
      <c r="C23" s="23"/>
      <c r="D23" s="23"/>
      <c r="E23" s="23"/>
      <c r="F23" s="23"/>
      <c r="G23" s="23"/>
      <c r="H23" s="23"/>
      <c r="I23" s="17"/>
      <c r="J23" s="17"/>
      <c r="K23" s="17"/>
      <c r="L23" s="17"/>
      <c r="M23" s="17"/>
    </row>
    <row r="24" spans="2:15" ht="16" x14ac:dyDescent="0.2">
      <c r="B24" s="25" t="s">
        <v>74</v>
      </c>
      <c r="C24" s="23"/>
      <c r="D24" s="23"/>
      <c r="E24" s="23"/>
      <c r="F24" s="23"/>
      <c r="G24" s="23"/>
      <c r="H24" s="23"/>
      <c r="I24" s="17"/>
      <c r="J24" s="205" t="s">
        <v>123</v>
      </c>
      <c r="K24" s="204"/>
      <c r="L24" s="206"/>
      <c r="M24" s="204"/>
      <c r="N24" s="204"/>
      <c r="O24" s="206"/>
    </row>
    <row r="25" spans="2:15" ht="19" x14ac:dyDescent="0.25">
      <c r="B25" s="25" t="s">
        <v>76</v>
      </c>
      <c r="C25" s="23"/>
      <c r="D25" s="23"/>
      <c r="E25" s="23"/>
      <c r="F25" s="23"/>
      <c r="G25" s="23"/>
      <c r="H25" s="23"/>
      <c r="I25" s="17"/>
      <c r="J25" s="202" t="s">
        <v>122</v>
      </c>
      <c r="K25" s="204"/>
      <c r="L25" s="206"/>
      <c r="M25" s="204"/>
      <c r="N25" s="204"/>
      <c r="O25" s="204"/>
    </row>
    <row r="26" spans="2:15" ht="16" x14ac:dyDescent="0.2">
      <c r="B26" s="25" t="s">
        <v>78</v>
      </c>
      <c r="C26" s="23"/>
      <c r="D26" s="23"/>
      <c r="E26" s="23"/>
      <c r="F26" s="23"/>
      <c r="G26" s="23"/>
      <c r="H26" s="23"/>
      <c r="I26" s="17"/>
      <c r="J26" s="203" t="s">
        <v>125</v>
      </c>
      <c r="K26" s="204"/>
      <c r="L26" s="206"/>
      <c r="M26" s="204"/>
      <c r="N26" s="204"/>
      <c r="O26" s="204"/>
    </row>
    <row r="27" spans="2:15" ht="16" x14ac:dyDescent="0.2">
      <c r="B27" s="25" t="s">
        <v>79</v>
      </c>
      <c r="C27" s="23"/>
      <c r="D27" s="23"/>
      <c r="E27" s="23"/>
      <c r="F27" s="23"/>
      <c r="G27" s="23"/>
      <c r="H27" s="23"/>
      <c r="I27" s="17"/>
      <c r="J27" s="204"/>
      <c r="K27" s="204"/>
      <c r="L27" s="206"/>
      <c r="M27" s="204"/>
      <c r="N27" s="204"/>
      <c r="O27" s="204"/>
    </row>
    <row r="28" spans="2:15" ht="16" x14ac:dyDescent="0.2">
      <c r="B28" s="25" t="s">
        <v>80</v>
      </c>
      <c r="C28" s="23"/>
      <c r="D28" s="23"/>
      <c r="E28" s="23"/>
      <c r="F28" s="23"/>
      <c r="G28" s="23"/>
      <c r="H28" s="23"/>
      <c r="I28" s="17"/>
      <c r="J28" s="17"/>
      <c r="K28" s="17"/>
      <c r="L28" s="17"/>
      <c r="M28" s="17"/>
    </row>
    <row r="29" spans="2:15" ht="16" x14ac:dyDescent="0.2">
      <c r="B29" s="25" t="s">
        <v>52</v>
      </c>
      <c r="C29" s="23"/>
      <c r="D29" s="23"/>
      <c r="E29" s="23"/>
      <c r="F29" s="23"/>
      <c r="G29" s="23"/>
      <c r="H29" s="23"/>
      <c r="I29" s="17"/>
      <c r="J29" s="17"/>
      <c r="K29" s="17"/>
      <c r="L29" s="17"/>
      <c r="M29" s="17"/>
    </row>
    <row r="30" spans="2:15" ht="16" x14ac:dyDescent="0.2">
      <c r="B30" s="25" t="s">
        <v>117</v>
      </c>
      <c r="C30" s="50"/>
      <c r="D30" s="50"/>
      <c r="E30" s="50"/>
      <c r="F30" s="50"/>
      <c r="G30" s="50"/>
      <c r="H30" s="50"/>
      <c r="I30" s="17"/>
      <c r="J30" s="17"/>
      <c r="K30" s="17"/>
      <c r="L30" s="17"/>
      <c r="M30" s="17"/>
    </row>
    <row r="31" spans="2:15" ht="16" x14ac:dyDescent="0.2">
      <c r="B31" s="25" t="s">
        <v>56</v>
      </c>
      <c r="C31" s="50"/>
      <c r="D31" s="50"/>
      <c r="E31" s="50">
        <v>208.33</v>
      </c>
      <c r="F31" s="50"/>
      <c r="G31" s="50">
        <v>208.33</v>
      </c>
      <c r="H31" s="50"/>
      <c r="I31" s="17"/>
      <c r="J31" s="17"/>
      <c r="K31" s="17"/>
      <c r="L31" s="17"/>
      <c r="M31" s="17"/>
    </row>
    <row r="32" spans="2:15" ht="16" x14ac:dyDescent="0.2">
      <c r="B32" s="25" t="s">
        <v>131</v>
      </c>
      <c r="C32" s="50"/>
      <c r="D32" s="50"/>
      <c r="E32" s="50"/>
      <c r="F32" s="50">
        <v>208.33</v>
      </c>
      <c r="G32" s="50"/>
      <c r="H32" s="50">
        <v>208.33</v>
      </c>
      <c r="I32" s="17"/>
      <c r="J32" s="17"/>
      <c r="K32" s="17"/>
      <c r="L32" s="17"/>
      <c r="M32" s="17"/>
    </row>
    <row r="33" spans="2:13" ht="16" x14ac:dyDescent="0.2">
      <c r="B33" s="222" t="s">
        <v>133</v>
      </c>
      <c r="C33" s="223"/>
      <c r="D33" s="223"/>
      <c r="E33" s="223"/>
      <c r="F33" s="223"/>
      <c r="G33" s="223"/>
      <c r="H33" s="223"/>
      <c r="I33" s="17"/>
      <c r="J33" s="17"/>
      <c r="K33" s="17"/>
      <c r="L33" s="17"/>
      <c r="M33" s="17"/>
    </row>
    <row r="34" spans="2:13" ht="16" x14ac:dyDescent="0.2">
      <c r="B34" s="222" t="s">
        <v>134</v>
      </c>
      <c r="C34" s="223"/>
      <c r="D34" s="223"/>
      <c r="E34" s="223"/>
      <c r="F34" s="223"/>
      <c r="G34" s="223"/>
      <c r="H34" s="223"/>
    </row>
    <row r="35" spans="2:13" ht="16" x14ac:dyDescent="0.2">
      <c r="B35" s="222" t="s">
        <v>135</v>
      </c>
      <c r="C35" s="223"/>
      <c r="D35" s="223"/>
      <c r="E35" s="223"/>
      <c r="F35" s="223"/>
      <c r="G35" s="223"/>
      <c r="H35" s="223"/>
    </row>
    <row r="36" spans="2:13" ht="16" x14ac:dyDescent="0.2">
      <c r="B36" s="25"/>
      <c r="C36" s="50"/>
      <c r="D36" s="50"/>
      <c r="E36" s="50"/>
      <c r="F36" s="50"/>
      <c r="G36" s="50"/>
      <c r="H36" s="50"/>
    </row>
    <row r="37" spans="2:13" ht="16" x14ac:dyDescent="0.2">
      <c r="B37" s="25"/>
      <c r="C37" s="50"/>
      <c r="D37" s="50"/>
      <c r="E37" s="50"/>
      <c r="F37" s="50"/>
      <c r="G37" s="50"/>
      <c r="H37" s="50"/>
    </row>
    <row r="38" spans="2:13" ht="16" x14ac:dyDescent="0.2">
      <c r="B38" s="25"/>
      <c r="C38" s="50"/>
      <c r="D38" s="50"/>
      <c r="E38" s="50"/>
      <c r="F38" s="50"/>
      <c r="G38" s="50"/>
      <c r="H38" s="50"/>
    </row>
    <row r="39" spans="2:13" ht="16" x14ac:dyDescent="0.2">
      <c r="B39" s="25"/>
      <c r="C39" s="50"/>
      <c r="D39" s="50"/>
      <c r="E39" s="50"/>
      <c r="F39" s="50"/>
      <c r="G39" s="50"/>
      <c r="H39" s="50"/>
    </row>
    <row r="40" spans="2:13" ht="16" x14ac:dyDescent="0.2">
      <c r="B40" s="25"/>
      <c r="C40" s="174">
        <f>SUM(C7:C39)</f>
        <v>0</v>
      </c>
      <c r="D40" s="50">
        <f>SUM(D7:D39)</f>
        <v>0</v>
      </c>
      <c r="E40" s="174">
        <f t="shared" ref="E40:H40" si="0">SUM(E7:E39)</f>
        <v>208.33</v>
      </c>
      <c r="F40" s="174">
        <f t="shared" si="0"/>
        <v>208.33</v>
      </c>
      <c r="G40" s="174">
        <f t="shared" si="0"/>
        <v>208.33</v>
      </c>
      <c r="H40" s="174">
        <f t="shared" si="0"/>
        <v>208.33</v>
      </c>
    </row>
    <row r="41" spans="2:13" ht="16" x14ac:dyDescent="0.2">
      <c r="B41" s="25"/>
      <c r="C41" s="50"/>
      <c r="D41" s="50"/>
      <c r="E41" s="50"/>
      <c r="F41" s="50"/>
      <c r="G41" s="50"/>
      <c r="H41" s="50"/>
    </row>
    <row r="42" spans="2:13" ht="16" x14ac:dyDescent="0.2">
      <c r="B42" s="25"/>
      <c r="C42" s="50"/>
      <c r="D42" s="50"/>
      <c r="E42" s="50"/>
      <c r="F42" s="50"/>
      <c r="G42" s="50"/>
      <c r="H42" s="50"/>
    </row>
    <row r="43" spans="2:13" ht="16" x14ac:dyDescent="0.2">
      <c r="B43" s="25"/>
      <c r="C43" s="50"/>
      <c r="D43" s="50"/>
      <c r="E43" s="50"/>
      <c r="F43" s="50"/>
      <c r="G43" s="50"/>
      <c r="H43" s="50"/>
    </row>
    <row r="44" spans="2:13" x14ac:dyDescent="0.2">
      <c r="B44" s="17"/>
      <c r="C44" s="17"/>
      <c r="D44" s="4">
        <f>+D43-C43</f>
        <v>0</v>
      </c>
      <c r="E44" s="17"/>
      <c r="F44" s="17"/>
      <c r="G44" s="17"/>
      <c r="H44" s="17"/>
    </row>
    <row r="46" spans="2:13" x14ac:dyDescent="0.2">
      <c r="B46" s="220" t="s">
        <v>136</v>
      </c>
      <c r="C46" s="220"/>
      <c r="D46" s="220"/>
      <c r="E46" s="220"/>
      <c r="F46" s="220"/>
      <c r="G46" s="220"/>
    </row>
  </sheetData>
  <customSheetViews>
    <customSheetView guid="{7EF8B8AA-3585-4DC2-9BF0-9213631FB136}" topLeftCell="B1">
      <selection activeCell="B2" sqref="B2:H2"/>
      <pageMargins left="0.7" right="0.7" top="0.75" bottom="0.75" header="0.3" footer="0.3"/>
      <pageSetup orientation="portrait" verticalDpi="0" r:id="rId1"/>
    </customSheetView>
    <customSheetView guid="{7CA94911-1B1B-42CA-A351-41FD5691BB69}" topLeftCell="E4">
      <selection activeCell="D18" sqref="D18"/>
      <pageMargins left="0.7" right="0.7" top="0.75" bottom="0.75" header="0.3" footer="0.3"/>
      <pageSetup orientation="portrait" verticalDpi="0" r:id="rId2"/>
    </customSheetView>
  </customSheetViews>
  <mergeCells count="9">
    <mergeCell ref="J13:R13"/>
    <mergeCell ref="J12:P12"/>
    <mergeCell ref="E5:F5"/>
    <mergeCell ref="G5:H5"/>
    <mergeCell ref="B2:H2"/>
    <mergeCell ref="B3:H3"/>
    <mergeCell ref="B4:H4"/>
    <mergeCell ref="J8:M10"/>
    <mergeCell ref="J7:M7"/>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9218" r:id="rId6">
          <objectPr defaultSize="0" r:id="rId7">
            <anchor moveWithCells="1">
              <from>
                <xdr:col>8</xdr:col>
                <xdr:colOff>254000</xdr:colOff>
                <xdr:row>1</xdr:row>
                <xdr:rowOff>25400</xdr:rowOff>
              </from>
              <to>
                <xdr:col>17</xdr:col>
                <xdr:colOff>0</xdr:colOff>
                <xdr:row>20</xdr:row>
                <xdr:rowOff>101600</xdr:rowOff>
              </to>
            </anchor>
          </objectPr>
        </oleObject>
      </mc:Choice>
      <mc:Fallback>
        <oleObject progId="Word.Document.12" shapeId="9218"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6" tint="0.39997558519241921"/>
  </sheetPr>
  <dimension ref="B1:R23"/>
  <sheetViews>
    <sheetView workbookViewId="0">
      <selection activeCell="A2" sqref="A2"/>
    </sheetView>
  </sheetViews>
  <sheetFormatPr baseColWidth="10" defaultColWidth="8.83203125" defaultRowHeight="15" x14ac:dyDescent="0.2"/>
  <cols>
    <col min="3" max="3" width="32.5" customWidth="1"/>
    <col min="4" max="5" width="12.83203125" bestFit="1" customWidth="1"/>
    <col min="7" max="7" width="10" style="17" customWidth="1"/>
  </cols>
  <sheetData>
    <row r="1" spans="2:18" ht="15.75" customHeight="1" x14ac:dyDescent="0.2">
      <c r="B1" s="226" t="s">
        <v>0</v>
      </c>
      <c r="C1" s="226"/>
      <c r="D1" s="226"/>
      <c r="E1" s="226"/>
    </row>
    <row r="2" spans="2:18" ht="15.75" customHeight="1" x14ac:dyDescent="0.2">
      <c r="B2" s="226" t="s">
        <v>6</v>
      </c>
      <c r="C2" s="226"/>
      <c r="D2" s="226"/>
      <c r="E2" s="226"/>
    </row>
    <row r="3" spans="2:18" ht="16" x14ac:dyDescent="0.2">
      <c r="B3" s="241">
        <v>2014</v>
      </c>
      <c r="C3" s="241"/>
      <c r="D3" s="241"/>
      <c r="E3" s="241"/>
    </row>
    <row r="4" spans="2:18" ht="16" x14ac:dyDescent="0.2">
      <c r="B4" s="54"/>
      <c r="C4" s="53"/>
      <c r="D4" s="53"/>
      <c r="E4" s="53"/>
    </row>
    <row r="5" spans="2:18" ht="17" thickBot="1" x14ac:dyDescent="0.25">
      <c r="B5" s="20" t="s">
        <v>2</v>
      </c>
      <c r="C5" s="21" t="s">
        <v>3</v>
      </c>
      <c r="D5" s="21" t="s">
        <v>4</v>
      </c>
      <c r="E5" s="21" t="s">
        <v>5</v>
      </c>
      <c r="G5" s="188"/>
      <c r="H5" s="189"/>
      <c r="I5" s="188"/>
      <c r="J5" s="188"/>
      <c r="K5" s="188"/>
      <c r="L5" s="188"/>
      <c r="M5" s="188"/>
      <c r="N5" s="188"/>
      <c r="O5" s="188"/>
      <c r="P5" s="188"/>
      <c r="Q5" s="188"/>
      <c r="R5" s="188"/>
    </row>
    <row r="6" spans="2:18" ht="17" thickTop="1" x14ac:dyDescent="0.2">
      <c r="B6" s="24">
        <v>41912</v>
      </c>
      <c r="C6" s="22" t="s">
        <v>56</v>
      </c>
      <c r="D6" s="22">
        <v>208.33</v>
      </c>
      <c r="E6" s="22"/>
      <c r="G6" s="188"/>
      <c r="H6" s="189"/>
      <c r="I6" s="188"/>
      <c r="J6" s="188"/>
      <c r="K6" s="188"/>
      <c r="L6" s="188"/>
      <c r="M6" s="188"/>
      <c r="N6" s="188"/>
      <c r="O6" s="188"/>
      <c r="P6" s="188"/>
      <c r="Q6" s="188"/>
      <c r="R6" s="188"/>
    </row>
    <row r="7" spans="2:18" ht="16" x14ac:dyDescent="0.2">
      <c r="B7" s="24"/>
      <c r="C7" s="22" t="s">
        <v>57</v>
      </c>
      <c r="D7" s="23"/>
      <c r="E7" s="23">
        <v>208.33</v>
      </c>
      <c r="G7" s="188"/>
      <c r="H7" s="189"/>
      <c r="I7" s="188"/>
      <c r="J7" s="188"/>
      <c r="K7" s="188"/>
      <c r="L7" s="188"/>
      <c r="M7" s="188"/>
      <c r="N7" s="188"/>
      <c r="O7" s="188"/>
      <c r="P7" s="188"/>
      <c r="Q7" s="188"/>
      <c r="R7" s="188"/>
    </row>
    <row r="8" spans="2:18" ht="16" x14ac:dyDescent="0.2">
      <c r="B8" s="22"/>
      <c r="C8" s="22"/>
      <c r="D8" s="23"/>
      <c r="E8" s="23"/>
      <c r="G8" s="188"/>
      <c r="H8" s="189"/>
      <c r="I8" s="188"/>
      <c r="J8" s="188"/>
      <c r="K8" s="188"/>
      <c r="L8" s="188"/>
      <c r="M8" s="188"/>
      <c r="N8" s="188"/>
      <c r="O8" s="188"/>
      <c r="P8" s="188"/>
      <c r="Q8" s="188"/>
      <c r="R8" s="188"/>
    </row>
    <row r="9" spans="2:18" ht="16" x14ac:dyDescent="0.2">
      <c r="B9" s="22"/>
      <c r="C9" s="22"/>
      <c r="D9" s="23"/>
      <c r="E9" s="23"/>
      <c r="G9" s="191"/>
      <c r="H9" s="188"/>
      <c r="I9" s="188"/>
      <c r="J9" s="188"/>
      <c r="K9" s="188"/>
      <c r="L9" s="188"/>
      <c r="M9" s="188"/>
      <c r="N9" s="188"/>
      <c r="O9" s="188"/>
      <c r="P9" s="188"/>
      <c r="Q9" s="188"/>
      <c r="R9" s="188"/>
    </row>
    <row r="10" spans="2:18" ht="16" x14ac:dyDescent="0.2">
      <c r="B10" s="22"/>
      <c r="C10" s="22"/>
      <c r="D10" s="23"/>
      <c r="E10" s="23"/>
      <c r="G10" s="191"/>
      <c r="H10" s="188"/>
      <c r="I10" s="188"/>
      <c r="J10" s="188"/>
      <c r="K10" s="188"/>
      <c r="L10" s="188"/>
      <c r="M10" s="188"/>
      <c r="N10" s="188"/>
      <c r="O10" s="188"/>
      <c r="P10" s="188"/>
      <c r="Q10" s="188"/>
      <c r="R10" s="188"/>
    </row>
    <row r="11" spans="2:18" ht="16" x14ac:dyDescent="0.2">
      <c r="B11" s="22"/>
      <c r="C11" s="22"/>
      <c r="D11" s="23"/>
      <c r="E11" s="23"/>
      <c r="G11" s="191"/>
      <c r="H11" s="188"/>
      <c r="I11" s="188"/>
      <c r="J11" s="188"/>
      <c r="K11" s="188"/>
      <c r="L11" s="188"/>
      <c r="M11" s="188"/>
      <c r="N11" s="188"/>
      <c r="O11" s="188"/>
      <c r="P11" s="188"/>
      <c r="Q11" s="188"/>
      <c r="R11" s="188"/>
    </row>
    <row r="12" spans="2:18" ht="16" x14ac:dyDescent="0.2">
      <c r="B12" s="22"/>
      <c r="C12" s="22"/>
      <c r="D12" s="23"/>
      <c r="E12" s="23"/>
      <c r="G12" s="191"/>
      <c r="H12" s="188"/>
      <c r="I12" s="188"/>
      <c r="J12" s="188"/>
      <c r="K12" s="188"/>
      <c r="L12" s="188"/>
      <c r="M12" s="188"/>
      <c r="N12" s="188"/>
      <c r="O12" s="188"/>
      <c r="P12" s="188"/>
      <c r="Q12" s="188"/>
      <c r="R12" s="188"/>
    </row>
    <row r="13" spans="2:18" ht="16" x14ac:dyDescent="0.2">
      <c r="B13" s="22"/>
      <c r="C13" s="22"/>
      <c r="D13" s="23"/>
      <c r="E13" s="23"/>
      <c r="G13" s="191"/>
      <c r="H13" s="188"/>
      <c r="I13" s="188"/>
      <c r="J13" s="188"/>
      <c r="K13" s="188"/>
      <c r="L13" s="188"/>
      <c r="M13" s="188"/>
      <c r="N13" s="188"/>
      <c r="O13" s="188"/>
      <c r="P13" s="188"/>
      <c r="Q13" s="188"/>
      <c r="R13" s="188"/>
    </row>
    <row r="14" spans="2:18" ht="16" x14ac:dyDescent="0.2">
      <c r="B14" s="22"/>
      <c r="C14" s="22"/>
      <c r="D14" s="23"/>
      <c r="E14" s="23"/>
      <c r="G14" s="191"/>
      <c r="H14" s="188"/>
      <c r="I14" s="188"/>
      <c r="J14" s="188"/>
      <c r="K14" s="188"/>
      <c r="L14" s="188"/>
      <c r="M14" s="188"/>
      <c r="N14" s="188"/>
      <c r="O14" s="188"/>
      <c r="P14" s="188"/>
      <c r="Q14" s="188"/>
      <c r="R14" s="188"/>
    </row>
    <row r="15" spans="2:18" ht="16" x14ac:dyDescent="0.2">
      <c r="B15" s="22"/>
      <c r="C15" s="22"/>
      <c r="D15" s="23"/>
      <c r="E15" s="23"/>
      <c r="G15" s="191"/>
      <c r="H15" s="188"/>
      <c r="I15" s="188"/>
      <c r="J15" s="188"/>
      <c r="K15" s="188"/>
      <c r="L15" s="188"/>
      <c r="M15" s="188"/>
      <c r="N15" s="188"/>
      <c r="O15" s="188"/>
      <c r="P15" s="188"/>
      <c r="Q15" s="188"/>
      <c r="R15" s="188"/>
    </row>
    <row r="16" spans="2:18" ht="16" x14ac:dyDescent="0.2">
      <c r="B16" s="22"/>
      <c r="C16" s="22"/>
      <c r="D16" s="23"/>
      <c r="E16" s="23"/>
      <c r="G16" s="191"/>
      <c r="H16" s="188"/>
      <c r="I16" s="188"/>
      <c r="J16" s="188"/>
      <c r="K16" s="188"/>
      <c r="L16" s="188"/>
      <c r="M16" s="188"/>
      <c r="N16" s="188"/>
      <c r="O16" s="188"/>
      <c r="P16" s="188"/>
      <c r="Q16" s="188"/>
      <c r="R16" s="188"/>
    </row>
    <row r="17" spans="2:18" ht="16" x14ac:dyDescent="0.2">
      <c r="B17" s="22"/>
      <c r="C17" s="22"/>
      <c r="D17" s="23"/>
      <c r="E17" s="23"/>
      <c r="G17" s="191"/>
      <c r="H17" s="189"/>
      <c r="I17" s="188"/>
      <c r="J17" s="188"/>
      <c r="K17" s="188"/>
      <c r="L17" s="188"/>
      <c r="M17" s="188"/>
      <c r="N17" s="188"/>
      <c r="O17" s="188"/>
      <c r="P17" s="188"/>
      <c r="Q17" s="188"/>
      <c r="R17" s="188"/>
    </row>
    <row r="18" spans="2:18" ht="16" x14ac:dyDescent="0.2">
      <c r="B18" s="22"/>
      <c r="C18" s="22"/>
      <c r="D18" s="23"/>
      <c r="E18" s="23"/>
      <c r="G18" s="191"/>
      <c r="H18" s="188"/>
      <c r="I18" s="188"/>
      <c r="J18" s="188"/>
      <c r="K18" s="188"/>
      <c r="L18" s="188"/>
      <c r="M18" s="188"/>
      <c r="N18" s="188"/>
      <c r="O18" s="188"/>
      <c r="P18" s="188"/>
      <c r="Q18" s="188"/>
      <c r="R18" s="188"/>
    </row>
    <row r="19" spans="2:18" ht="16" x14ac:dyDescent="0.2">
      <c r="B19" s="22"/>
      <c r="C19" s="22"/>
      <c r="D19" s="23"/>
      <c r="E19" s="23"/>
      <c r="G19" s="191"/>
      <c r="H19" s="188"/>
      <c r="I19" s="188"/>
      <c r="J19" s="188"/>
      <c r="K19" s="188"/>
      <c r="L19" s="188"/>
      <c r="M19" s="188"/>
      <c r="N19" s="188"/>
      <c r="O19" s="188"/>
      <c r="P19" s="188"/>
      <c r="Q19" s="188"/>
      <c r="R19" s="188"/>
    </row>
    <row r="20" spans="2:18" ht="16" x14ac:dyDescent="0.2">
      <c r="B20" s="22"/>
      <c r="C20" s="22"/>
      <c r="D20" s="23"/>
      <c r="E20" s="23"/>
    </row>
    <row r="21" spans="2:18" ht="16" x14ac:dyDescent="0.2">
      <c r="B21" s="22"/>
      <c r="C21" s="22"/>
      <c r="D21" s="22"/>
      <c r="E21" s="22"/>
    </row>
    <row r="22" spans="2:18" ht="16" x14ac:dyDescent="0.2">
      <c r="B22" s="22"/>
      <c r="C22" s="22"/>
      <c r="D22" s="22"/>
      <c r="E22" s="22"/>
    </row>
    <row r="23" spans="2:18" ht="16" x14ac:dyDescent="0.2">
      <c r="B23" s="22"/>
      <c r="C23" s="22"/>
      <c r="D23" s="26"/>
      <c r="E23" s="26"/>
    </row>
  </sheetData>
  <customSheetViews>
    <customSheetView guid="{7EF8B8AA-3585-4DC2-9BF0-9213631FB136}">
      <selection activeCell="A2" sqref="A2"/>
      <pageMargins left="0.7" right="0.7" top="0.75" bottom="0.75" header="0.3" footer="0.3"/>
      <pageSetup orientation="portrait" r:id="rId1"/>
    </customSheetView>
    <customSheetView guid="{7CA94911-1B1B-42CA-A351-41FD5691BB69}">
      <selection activeCell="L3" sqref="L3"/>
      <pageMargins left="0.7" right="0.7" top="0.75" bottom="0.75" header="0.3" footer="0.3"/>
      <pageSetup orientation="portrait" r:id="rId2"/>
    </customSheetView>
  </customSheetViews>
  <mergeCells count="3">
    <mergeCell ref="B1:E1"/>
    <mergeCell ref="B2:E2"/>
    <mergeCell ref="B3:E3"/>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20483" r:id="rId6">
          <objectPr defaultSize="0" r:id="rId7">
            <anchor moveWithCells="1">
              <from>
                <xdr:col>6</xdr:col>
                <xdr:colOff>63500</xdr:colOff>
                <xdr:row>4</xdr:row>
                <xdr:rowOff>63500</xdr:rowOff>
              </from>
              <to>
                <xdr:col>15</xdr:col>
                <xdr:colOff>482600</xdr:colOff>
                <xdr:row>16</xdr:row>
                <xdr:rowOff>63500</xdr:rowOff>
              </to>
            </anchor>
          </objectPr>
        </oleObject>
      </mc:Choice>
      <mc:Fallback>
        <oleObject progId="Word.Document.12" shapeId="20483"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267F6D1A260A4394C18F5AF72445EA" ma:contentTypeVersion="3" ma:contentTypeDescription="Create a new document." ma:contentTypeScope="" ma:versionID="d6a723735a0ade9a92961b83aee31dda">
  <xsd:schema xmlns:xsd="http://www.w3.org/2001/XMLSchema" xmlns:xs="http://www.w3.org/2001/XMLSchema" xmlns:p="http://schemas.microsoft.com/office/2006/metadata/properties" targetNamespace="http://schemas.microsoft.com/office/2006/metadata/properties" ma:root="true" ma:fieldsID="e345bd7673956a623930e5662e321f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FA507A-5117-4968-A9F1-5A4DE5CD1B24}">
  <ds:schemaRefs>
    <ds:schemaRef ds:uri="http://schemas.microsoft.com/sharepoint/v3/contenttype/forms"/>
  </ds:schemaRefs>
</ds:datastoreItem>
</file>

<file path=customXml/itemProps2.xml><?xml version="1.0" encoding="utf-8"?>
<ds:datastoreItem xmlns:ds="http://schemas.openxmlformats.org/officeDocument/2006/customXml" ds:itemID="{BECDE838-E809-4969-B6C1-FDDFB292A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EBE6246-B4A8-41ED-ADE9-1D156CC23073}">
  <ds:schemaRefs>
    <ds:schemaRef ds:uri="http://purl.org/dc/dcmitype/"/>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Chart of Accounts</vt:lpstr>
      <vt:lpstr>Step 1 July Journal</vt:lpstr>
      <vt:lpstr>Step 2 August Journal</vt:lpstr>
      <vt:lpstr>Step 3 September Journal</vt:lpstr>
      <vt:lpstr>Inventory Valuation</vt:lpstr>
      <vt:lpstr>Step 4 T accounts</vt:lpstr>
      <vt:lpstr>Steps 5 and 7 Trial Balance</vt:lpstr>
      <vt:lpstr>Step 6 Adjusting Entries</vt:lpstr>
      <vt:lpstr>Step 8 Income Statement</vt:lpstr>
      <vt:lpstr>Step 8 Statement of Retained Ea</vt:lpstr>
      <vt:lpstr>Step 8 Balance Sheet</vt:lpstr>
      <vt:lpstr>Step 9 Closing Entries</vt:lpstr>
      <vt:lpstr>Step 10 Post Closing Trial Bala</vt:lpstr>
      <vt:lpstr>Step 11 Reversing Entries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new</dc:creator>
  <cp:lastModifiedBy>FaymaAngeli Sales</cp:lastModifiedBy>
  <cp:lastPrinted>2015-06-21T19:54:50Z</cp:lastPrinted>
  <dcterms:created xsi:type="dcterms:W3CDTF">2014-09-26T19:12:55Z</dcterms:created>
  <dcterms:modified xsi:type="dcterms:W3CDTF">2017-05-22T20:44:18Z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0x01010019267F6D1A260A4394C18F5AF72445EA</vt:lpwstr>
  </property>
</Properties>
</file>