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070"/>
  </bookViews>
  <sheets>
    <sheet name="STOCK 1&amp;2 BETA" sheetId="1" r:id="rId1"/>
    <sheet name="EXPLAIN BETA &amp; SD" sheetId="2" r:id="rId2"/>
  </sheets>
  <calcPr calcId="162913"/>
</workbook>
</file>

<file path=xl/calcChain.xml><?xml version="1.0" encoding="utf-8"?>
<calcChain xmlns="http://schemas.openxmlformats.org/spreadsheetml/2006/main">
  <c r="P3" i="1" l="1"/>
  <c r="P2" i="1"/>
  <c r="O3" i="1"/>
  <c r="O2" i="1"/>
  <c r="K5" i="1" l="1"/>
  <c r="J4" i="1"/>
  <c r="K4" i="1"/>
  <c r="J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K3" i="1"/>
  <c r="J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F54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3" i="1"/>
  <c r="D3" i="1"/>
  <c r="L4" i="1" l="1"/>
  <c r="L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F50" i="1"/>
  <c r="F46" i="1"/>
  <c r="F44" i="1"/>
  <c r="F38" i="1"/>
  <c r="F34" i="1"/>
  <c r="F32" i="1"/>
  <c r="F28" i="1"/>
  <c r="F52" i="1"/>
  <c r="F48" i="1"/>
  <c r="F42" i="1"/>
  <c r="F40" i="1"/>
  <c r="F36" i="1"/>
  <c r="F30" i="1"/>
  <c r="F26" i="1"/>
  <c r="F13" i="1"/>
  <c r="F24" i="1"/>
  <c r="F22" i="1"/>
  <c r="F20" i="1"/>
  <c r="F18" i="1"/>
  <c r="F16" i="1"/>
  <c r="F14" i="1"/>
  <c r="F12" i="1"/>
  <c r="F10" i="1"/>
  <c r="F8" i="1"/>
  <c r="F6" i="1"/>
  <c r="F4" i="1"/>
  <c r="F53" i="1"/>
  <c r="F51" i="1"/>
  <c r="F49" i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17" i="1"/>
  <c r="F15" i="1"/>
  <c r="F11" i="1"/>
  <c r="F9" i="1"/>
  <c r="F7" i="1"/>
  <c r="F5" i="1"/>
  <c r="L3" i="1"/>
  <c r="L9" i="1"/>
  <c r="L8" i="1"/>
  <c r="L7" i="1"/>
  <c r="L6" i="1"/>
  <c r="F3" i="1"/>
</calcChain>
</file>

<file path=xl/sharedStrings.xml><?xml version="1.0" encoding="utf-8"?>
<sst xmlns="http://schemas.openxmlformats.org/spreadsheetml/2006/main" count="31" uniqueCount="21">
  <si>
    <t>Date</t>
  </si>
  <si>
    <t>S&amp;P 500</t>
  </si>
  <si>
    <t>Close. PR</t>
  </si>
  <si>
    <t>Return PR</t>
  </si>
  <si>
    <t>Return S&amp;P</t>
  </si>
  <si>
    <t>BETA</t>
  </si>
  <si>
    <t>STOCK 1</t>
  </si>
  <si>
    <t>STOCK 2</t>
  </si>
  <si>
    <t>REFERENCES:</t>
  </si>
  <si>
    <t>Copy &amp; Paste your BETA value here  = L3 on sheet 1</t>
  </si>
  <si>
    <t>Copy &amp; Paste your BETA value here  = F3 on sheet 1</t>
  </si>
  <si>
    <t>Standard Dev</t>
  </si>
  <si>
    <t>Average</t>
  </si>
  <si>
    <t>Explain what the STANDARD DEVIATION MEANS to the company</t>
  </si>
  <si>
    <t>Explain what the AVERAGE MEANS to the company</t>
  </si>
  <si>
    <t>Coca Cola</t>
  </si>
  <si>
    <t>DHI</t>
  </si>
  <si>
    <t>The changes in the Beta is constanly below 1 meaning it is less predictible</t>
  </si>
  <si>
    <t>if the Beta is less than 1 the stock is unpredictible</t>
  </si>
  <si>
    <t xml:space="preserve">Explain what the AVERAGE MEANS to the company </t>
  </si>
  <si>
    <t>The standard deviation shows that  beaucse the numbers are low the numbers are close to the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</si>
</sst>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16" fillId="0" borderId="0" xfId="0" applyFont="1"/>
    <xf numFmtId="44" fontId="0" fillId="0" borderId="0" xfId="1" applyFont="1"/>
    <xf numFmtId="0" fontId="16" fillId="35" borderId="10" xfId="0" applyFont="1" applyFill="1" applyBorder="1"/>
    <xf numFmtId="0" fontId="16" fillId="0" borderId="10" xfId="0" applyFont="1" applyBorder="1"/>
    <xf numFmtId="44" fontId="16" fillId="34" borderId="10" xfId="1" applyFont="1" applyFill="1" applyBorder="1"/>
    <xf numFmtId="44" fontId="16" fillId="33" borderId="10" xfId="1" applyFont="1" applyFill="1" applyBorder="1"/>
    <xf numFmtId="44" fontId="0" fillId="0" borderId="10" xfId="1" applyFont="1" applyBorder="1"/>
    <xf numFmtId="0" fontId="16" fillId="0" borderId="11" xfId="0" applyFont="1" applyBorder="1"/>
    <xf numFmtId="0" fontId="16" fillId="33" borderId="10" xfId="0" applyFont="1" applyFill="1" applyBorder="1"/>
    <xf numFmtId="0" fontId="0" fillId="0" borderId="10" xfId="0" applyBorder="1"/>
    <xf numFmtId="0" fontId="16" fillId="0" borderId="12" xfId="0" applyFont="1" applyBorder="1"/>
    <xf numFmtId="0" fontId="16" fillId="0" borderId="10" xfId="0" applyFont="1" applyFill="1" applyBorder="1"/>
    <xf numFmtId="0" fontId="0" fillId="35" borderId="10" xfId="0" applyFill="1" applyBorder="1" applyAlignment="1">
      <alignment horizontal="left" vertical="top" wrapText="1"/>
    </xf>
    <xf numFmtId="0" fontId="16" fillId="0" borderId="10" xfId="0" applyFont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44" fontId="16" fillId="33" borderId="10" xfId="0" applyNumberFormat="1" applyFont="1" applyFill="1" applyBorder="1"/>
    <xf numFmtId="0" fontId="16" fillId="35" borderId="10" xfId="0" applyFont="1" applyFill="1" applyBorder="1" applyAlignment="1">
      <alignment horizontal="left" vertical="top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workbookViewId="0">
      <selection activeCell="P16" sqref="P16"/>
    </sheetView>
  </sheetViews>
  <sheetFormatPr defaultRowHeight="15" x14ac:dyDescent="0.25"/>
  <cols>
    <col min="1" max="1" width="10.7109375" bestFit="1" customWidth="1"/>
    <col min="2" max="2" width="9.28515625" bestFit="1" customWidth="1"/>
    <col min="3" max="3" width="10.5703125" bestFit="1" customWidth="1"/>
    <col min="4" max="4" width="10.5703125" customWidth="1"/>
    <col min="5" max="5" width="11.140625" bestFit="1" customWidth="1"/>
    <col min="6" max="7" width="11.140625" customWidth="1"/>
    <col min="8" max="8" width="10.7109375" customWidth="1"/>
    <col min="9" max="9" width="10.5703125" bestFit="1" customWidth="1"/>
    <col min="10" max="10" width="9.7109375" bestFit="1" customWidth="1"/>
    <col min="11" max="11" width="11.140625" bestFit="1" customWidth="1"/>
    <col min="15" max="15" width="12.7109375" bestFit="1" customWidth="1"/>
  </cols>
  <sheetData>
    <row r="1" spans="1:16" x14ac:dyDescent="0.25">
      <c r="B1" s="4" t="s">
        <v>15</v>
      </c>
      <c r="C1" s="4" t="s">
        <v>15</v>
      </c>
      <c r="D1" s="5"/>
      <c r="E1" s="5"/>
      <c r="F1" s="5"/>
      <c r="G1" s="2"/>
      <c r="H1" s="4" t="s">
        <v>16</v>
      </c>
      <c r="I1" s="4" t="s">
        <v>16</v>
      </c>
      <c r="N1" s="11"/>
      <c r="O1" s="5" t="s">
        <v>11</v>
      </c>
      <c r="P1" s="5" t="s">
        <v>12</v>
      </c>
    </row>
    <row r="2" spans="1:16" x14ac:dyDescent="0.25">
      <c r="A2" s="2" t="s">
        <v>0</v>
      </c>
      <c r="B2" s="13" t="s">
        <v>2</v>
      </c>
      <c r="C2" s="13" t="s">
        <v>1</v>
      </c>
      <c r="D2" s="5" t="s">
        <v>3</v>
      </c>
      <c r="E2" s="5" t="s">
        <v>4</v>
      </c>
      <c r="F2" s="5" t="s">
        <v>5</v>
      </c>
      <c r="G2" s="2"/>
      <c r="H2" s="13" t="s">
        <v>2</v>
      </c>
      <c r="I2" s="13" t="s">
        <v>1</v>
      </c>
      <c r="J2" s="12" t="s">
        <v>3</v>
      </c>
      <c r="K2" s="9" t="s">
        <v>4</v>
      </c>
      <c r="L2" s="9" t="s">
        <v>5</v>
      </c>
      <c r="N2" s="4" t="s">
        <v>15</v>
      </c>
      <c r="O2" s="10">
        <f>_xlfn.STDEV.S(B3:B55)</f>
        <v>1.4382114155308825</v>
      </c>
      <c r="P2" s="17">
        <f>AVERAGE(B3:B55)</f>
        <v>42.767170037735852</v>
      </c>
    </row>
    <row r="3" spans="1:16" x14ac:dyDescent="0.25">
      <c r="A3" s="1">
        <v>42513</v>
      </c>
      <c r="B3" s="3">
        <v>44.779998999999997</v>
      </c>
      <c r="C3" s="3">
        <v>2099.0600589999999</v>
      </c>
      <c r="D3" s="6">
        <f>(B3/B4)-1</f>
        <v>-5.772690813217296E-3</v>
      </c>
      <c r="E3" s="6">
        <f>(C3/C4)-1</f>
        <v>-3.3263306175368434E-5</v>
      </c>
      <c r="F3" s="7">
        <f>SLOPE(D3:D54,E3:E54)</f>
        <v>0.65513335847572274</v>
      </c>
      <c r="G3" s="3"/>
      <c r="H3" s="3">
        <v>30.58</v>
      </c>
      <c r="I3" s="3">
        <v>2099.0600589999999</v>
      </c>
      <c r="J3" s="6">
        <f>(H3/H4)-1</f>
        <v>-1.3230074217489562E-2</v>
      </c>
      <c r="K3" s="6">
        <f>(I3/I4)-1</f>
        <v>-3.3263306175368434E-5</v>
      </c>
      <c r="L3" s="10">
        <f>SLOPE(J3:J54,K3:K54)</f>
        <v>0.81595449288619692</v>
      </c>
      <c r="N3" s="4" t="s">
        <v>16</v>
      </c>
      <c r="O3" s="10">
        <f>_xlfn.STDEV.S(H3:H55)</f>
        <v>2.0902856195887032</v>
      </c>
      <c r="P3" s="17">
        <f>AVERAGE(H3:H55)</f>
        <v>30.940188547169807</v>
      </c>
    </row>
    <row r="4" spans="1:16" x14ac:dyDescent="0.25">
      <c r="A4" s="1">
        <v>42520</v>
      </c>
      <c r="B4" s="3">
        <v>45.040000999999997</v>
      </c>
      <c r="C4" s="3">
        <v>2099.1298830000001</v>
      </c>
      <c r="D4" s="6">
        <f t="shared" ref="D4:D54" si="0">(B4/B5)-1</f>
        <v>-2.0656685337826275E-2</v>
      </c>
      <c r="E4" s="6">
        <f t="shared" ref="E4:E54" si="1">(C4/C5)-1</f>
        <v>1.4597866009888882E-3</v>
      </c>
      <c r="F4" s="7">
        <f t="shared" ref="F4:F54" si="2">SLOPE(D4:D55,E4:E55)</f>
        <v>0.65767463762880629</v>
      </c>
      <c r="G4" s="3"/>
      <c r="H4" s="3">
        <v>30.99</v>
      </c>
      <c r="I4" s="3">
        <v>2099.1298830000001</v>
      </c>
      <c r="J4" s="6">
        <f t="shared" ref="J4:J54" si="3">(H4/H5)-1</f>
        <v>-4.8169237256558972E-3</v>
      </c>
      <c r="K4" s="6">
        <f t="shared" ref="K4:K54" si="4">(I4/I5)-1</f>
        <v>1.4597866009888882E-3</v>
      </c>
      <c r="L4" s="10">
        <f t="shared" ref="L4:L54" si="5">SLOPE(J4:J55,K4:K55)</f>
        <v>0.82038384865250003</v>
      </c>
    </row>
    <row r="5" spans="1:16" x14ac:dyDescent="0.25">
      <c r="A5" s="1">
        <v>42527</v>
      </c>
      <c r="B5" s="3">
        <v>45.990001999999997</v>
      </c>
      <c r="C5" s="3">
        <v>2096.070068</v>
      </c>
      <c r="D5" s="6">
        <f t="shared" si="0"/>
        <v>2.6791716302931201E-2</v>
      </c>
      <c r="E5" s="6">
        <f t="shared" si="1"/>
        <v>1.1997806774720399E-2</v>
      </c>
      <c r="F5" s="7">
        <f t="shared" si="2"/>
        <v>0.67061628964146636</v>
      </c>
      <c r="G5" s="3"/>
      <c r="H5" s="3">
        <v>31.139999</v>
      </c>
      <c r="I5" s="3">
        <v>2096.070068</v>
      </c>
      <c r="J5" s="6">
        <f t="shared" si="3"/>
        <v>7.7669579288026647E-3</v>
      </c>
      <c r="K5" s="6">
        <f>(I5/I6)-1</f>
        <v>1.1997806774720399E-2</v>
      </c>
      <c r="L5" s="10">
        <f t="shared" si="5"/>
        <v>0.82401004832982527</v>
      </c>
    </row>
    <row r="6" spans="1:16" x14ac:dyDescent="0.25">
      <c r="A6" s="1">
        <v>42534</v>
      </c>
      <c r="B6" s="3">
        <v>44.790000999999997</v>
      </c>
      <c r="C6" s="3">
        <v>2071.219971</v>
      </c>
      <c r="D6" s="6">
        <f t="shared" si="0"/>
        <v>1.9576621898474755E-2</v>
      </c>
      <c r="E6" s="6">
        <f t="shared" si="1"/>
        <v>1.6594566845055558E-2</v>
      </c>
      <c r="F6" s="7">
        <f t="shared" si="2"/>
        <v>0.6369487726714248</v>
      </c>
      <c r="G6" s="3"/>
      <c r="H6" s="3">
        <v>30.9</v>
      </c>
      <c r="I6" s="3">
        <v>2071.219971</v>
      </c>
      <c r="J6" s="6">
        <f t="shared" si="3"/>
        <v>1.7786527740891733E-2</v>
      </c>
      <c r="K6" s="6">
        <f t="shared" si="4"/>
        <v>1.6594566845055558E-2</v>
      </c>
      <c r="L6" s="10">
        <f t="shared" si="5"/>
        <v>0.83014391833869849</v>
      </c>
    </row>
    <row r="7" spans="1:16" x14ac:dyDescent="0.25">
      <c r="A7" s="1">
        <v>42541</v>
      </c>
      <c r="B7" s="3">
        <v>43.93</v>
      </c>
      <c r="C7" s="3">
        <v>2037.410034</v>
      </c>
      <c r="D7" s="6">
        <f t="shared" si="0"/>
        <v>-2.6374091896588903E-2</v>
      </c>
      <c r="E7" s="6">
        <f t="shared" si="1"/>
        <v>-3.1165704618331236E-2</v>
      </c>
      <c r="F7" s="7">
        <f t="shared" si="2"/>
        <v>0.6169865941500956</v>
      </c>
      <c r="G7" s="3"/>
      <c r="H7" s="3">
        <v>30.360001</v>
      </c>
      <c r="I7" s="3">
        <v>2037.410034</v>
      </c>
      <c r="J7" s="6">
        <f t="shared" si="3"/>
        <v>-4.6781758241758231E-2</v>
      </c>
      <c r="K7" s="6">
        <f t="shared" si="4"/>
        <v>-3.1165704618331236E-2</v>
      </c>
      <c r="L7" s="10">
        <f t="shared" si="5"/>
        <v>0.82083518317741277</v>
      </c>
    </row>
    <row r="8" spans="1:16" x14ac:dyDescent="0.25">
      <c r="A8" s="1">
        <v>42548</v>
      </c>
      <c r="B8" s="3">
        <v>45.119999</v>
      </c>
      <c r="C8" s="3">
        <v>2102.9499510000001</v>
      </c>
      <c r="D8" s="6">
        <f t="shared" si="0"/>
        <v>-5.7294401558078967E-3</v>
      </c>
      <c r="E8" s="6">
        <f t="shared" si="1"/>
        <v>-1.2653153781871929E-2</v>
      </c>
      <c r="F8" s="7">
        <f t="shared" si="2"/>
        <v>0.5718982012292364</v>
      </c>
      <c r="G8" s="3"/>
      <c r="H8" s="3">
        <v>31.85</v>
      </c>
      <c r="I8" s="3">
        <v>2102.9499510000001</v>
      </c>
      <c r="J8" s="6">
        <f t="shared" si="3"/>
        <v>-5.8249556475458264E-2</v>
      </c>
      <c r="K8" s="6">
        <f t="shared" si="4"/>
        <v>-1.2653153781871929E-2</v>
      </c>
      <c r="L8" s="10">
        <f t="shared" si="5"/>
        <v>0.71347114760009744</v>
      </c>
    </row>
    <row r="9" spans="1:16" x14ac:dyDescent="0.25">
      <c r="A9" s="1">
        <v>42555</v>
      </c>
      <c r="B9" s="3">
        <v>45.380001</v>
      </c>
      <c r="C9" s="3">
        <v>2129.8999020000001</v>
      </c>
      <c r="D9" s="6">
        <f t="shared" si="0"/>
        <v>-5.4788515126265036E-3</v>
      </c>
      <c r="E9" s="6">
        <f t="shared" si="1"/>
        <v>-1.4728916589085261E-2</v>
      </c>
      <c r="F9" s="7">
        <f t="shared" si="2"/>
        <v>0.57071682037009219</v>
      </c>
      <c r="G9" s="3"/>
      <c r="H9" s="3">
        <v>33.82</v>
      </c>
      <c r="I9" s="3">
        <v>2129.8999020000001</v>
      </c>
      <c r="J9" s="6">
        <f t="shared" si="3"/>
        <v>5.9174557963737051E-4</v>
      </c>
      <c r="K9" s="6">
        <f t="shared" si="4"/>
        <v>-1.4728916589085261E-2</v>
      </c>
      <c r="L9" s="10">
        <f t="shared" si="5"/>
        <v>0.62363037668948207</v>
      </c>
    </row>
    <row r="10" spans="1:16" x14ac:dyDescent="0.25">
      <c r="A10" s="1">
        <v>42562</v>
      </c>
      <c r="B10" s="3">
        <v>45.630001</v>
      </c>
      <c r="C10" s="3">
        <v>2161.73999</v>
      </c>
      <c r="D10" s="6">
        <f t="shared" si="0"/>
        <v>-4.3639753714171947E-3</v>
      </c>
      <c r="E10" s="6">
        <f t="shared" si="1"/>
        <v>-6.1102783974482655E-3</v>
      </c>
      <c r="F10" s="7">
        <f t="shared" si="2"/>
        <v>0.57240893456366215</v>
      </c>
      <c r="G10" s="3"/>
      <c r="H10" s="3">
        <v>33.799999</v>
      </c>
      <c r="I10" s="3">
        <v>2161.73999</v>
      </c>
      <c r="J10" s="6">
        <f t="shared" si="3"/>
        <v>-4.7114253448594656E-3</v>
      </c>
      <c r="K10" s="6">
        <f t="shared" si="4"/>
        <v>-6.1102783974482655E-3</v>
      </c>
      <c r="L10" s="10">
        <f t="shared" si="5"/>
        <v>0.64153934468557605</v>
      </c>
    </row>
    <row r="11" spans="1:16" x14ac:dyDescent="0.25">
      <c r="A11" s="1">
        <v>42569</v>
      </c>
      <c r="B11" s="3">
        <v>45.830002</v>
      </c>
      <c r="C11" s="3">
        <v>2175.030029</v>
      </c>
      <c r="D11" s="6">
        <f t="shared" si="0"/>
        <v>5.0424041933897712E-2</v>
      </c>
      <c r="E11" s="6">
        <f t="shared" si="1"/>
        <v>6.578629626101673E-4</v>
      </c>
      <c r="F11" s="7">
        <f t="shared" si="2"/>
        <v>0.57017275495137931</v>
      </c>
      <c r="G11" s="3"/>
      <c r="H11" s="3">
        <v>33.959999000000003</v>
      </c>
      <c r="I11" s="3">
        <v>2175.030029</v>
      </c>
      <c r="J11" s="6">
        <f t="shared" si="3"/>
        <v>3.2846653502230927E-2</v>
      </c>
      <c r="K11" s="6">
        <f t="shared" si="4"/>
        <v>6.578629626101673E-4</v>
      </c>
      <c r="L11" s="10">
        <f t="shared" si="5"/>
        <v>0.63969102918229448</v>
      </c>
    </row>
    <row r="12" spans="1:16" x14ac:dyDescent="0.25">
      <c r="A12" s="1">
        <v>42576</v>
      </c>
      <c r="B12" s="3">
        <v>43.630001</v>
      </c>
      <c r="C12" s="3">
        <v>2173.6000979999999</v>
      </c>
      <c r="D12" s="6">
        <f t="shared" si="0"/>
        <v>3.4498850045998619E-3</v>
      </c>
      <c r="E12" s="6">
        <f t="shared" si="1"/>
        <v>-4.246711211906673E-3</v>
      </c>
      <c r="F12" s="7">
        <f t="shared" si="2"/>
        <v>0.54684240766181991</v>
      </c>
      <c r="G12" s="3"/>
      <c r="H12" s="3">
        <v>32.880001</v>
      </c>
      <c r="I12" s="3">
        <v>2173.6000979999999</v>
      </c>
      <c r="J12" s="6">
        <f t="shared" si="3"/>
        <v>1.795671882218941E-2</v>
      </c>
      <c r="K12" s="6">
        <f t="shared" si="4"/>
        <v>-4.246711211906673E-3</v>
      </c>
      <c r="L12" s="10">
        <f t="shared" si="5"/>
        <v>0.62473333797154196</v>
      </c>
    </row>
    <row r="13" spans="1:16" x14ac:dyDescent="0.25">
      <c r="A13" s="1">
        <v>42583</v>
      </c>
      <c r="B13" s="3">
        <v>43.48</v>
      </c>
      <c r="C13" s="3">
        <v>2182.8701169999999</v>
      </c>
      <c r="D13" s="6">
        <f t="shared" si="0"/>
        <v>-1.2491460651634312E-2</v>
      </c>
      <c r="E13" s="6">
        <f t="shared" si="1"/>
        <v>-5.4024952429099216E-4</v>
      </c>
      <c r="F13" s="7">
        <f t="shared" si="2"/>
        <v>0.54873521944742909</v>
      </c>
      <c r="G13" s="3"/>
      <c r="H13" s="3">
        <v>32.299999</v>
      </c>
      <c r="I13" s="3">
        <v>2182.8701169999999</v>
      </c>
      <c r="J13" s="6">
        <f t="shared" si="3"/>
        <v>4.3532027363184511E-3</v>
      </c>
      <c r="K13" s="6">
        <f t="shared" si="4"/>
        <v>-5.4024952429099216E-4</v>
      </c>
      <c r="L13" s="10">
        <f t="shared" si="5"/>
        <v>0.63261694653633804</v>
      </c>
    </row>
    <row r="14" spans="1:16" x14ac:dyDescent="0.25">
      <c r="A14" s="1">
        <v>42590</v>
      </c>
      <c r="B14" s="3">
        <v>44.029998999999997</v>
      </c>
      <c r="C14" s="3">
        <v>2184.0500489999999</v>
      </c>
      <c r="D14" s="6">
        <f t="shared" si="0"/>
        <v>2.5045766167839378E-3</v>
      </c>
      <c r="E14" s="6">
        <f t="shared" si="1"/>
        <v>8.2391346719390413E-5</v>
      </c>
      <c r="F14" s="7">
        <f t="shared" si="2"/>
        <v>0.55228963436243428</v>
      </c>
      <c r="G14" s="3"/>
      <c r="H14" s="3">
        <v>32.159999999999997</v>
      </c>
      <c r="I14" s="3">
        <v>2184.0500489999999</v>
      </c>
      <c r="J14" s="6">
        <f t="shared" si="3"/>
        <v>8.7829676531669953E-3</v>
      </c>
      <c r="K14" s="6">
        <f t="shared" si="4"/>
        <v>8.2391346719390413E-5</v>
      </c>
      <c r="L14" s="10">
        <f t="shared" si="5"/>
        <v>0.63150346788051281</v>
      </c>
    </row>
    <row r="15" spans="1:16" x14ac:dyDescent="0.25">
      <c r="A15" s="1">
        <v>42597</v>
      </c>
      <c r="B15" s="3">
        <v>43.919998</v>
      </c>
      <c r="C15" s="3">
        <v>2183.8701169999999</v>
      </c>
      <c r="D15" s="6">
        <f t="shared" si="0"/>
        <v>1.3850369344413638E-2</v>
      </c>
      <c r="E15" s="6">
        <f t="shared" si="1"/>
        <v>6.8371619395450889E-3</v>
      </c>
      <c r="F15" s="7">
        <f t="shared" si="2"/>
        <v>0.55183125514107978</v>
      </c>
      <c r="G15" s="3"/>
      <c r="H15" s="3">
        <v>31.879999000000002</v>
      </c>
      <c r="I15" s="3">
        <v>2183.8701169999999</v>
      </c>
      <c r="J15" s="6">
        <f t="shared" si="3"/>
        <v>-1.8785847877712536E-3</v>
      </c>
      <c r="K15" s="6">
        <f t="shared" si="4"/>
        <v>6.8371619395450889E-3</v>
      </c>
      <c r="L15" s="10">
        <f t="shared" si="5"/>
        <v>0.62826552268753677</v>
      </c>
    </row>
    <row r="16" spans="1:16" x14ac:dyDescent="0.25">
      <c r="A16" s="1">
        <v>42604</v>
      </c>
      <c r="B16" s="3">
        <v>43.32</v>
      </c>
      <c r="C16" s="3">
        <v>2169.040039</v>
      </c>
      <c r="D16" s="6">
        <f t="shared" si="0"/>
        <v>-7.7874484654144593E-3</v>
      </c>
      <c r="E16" s="6">
        <f t="shared" si="1"/>
        <v>-5.0183676457432602E-3</v>
      </c>
      <c r="F16" s="7">
        <f t="shared" si="2"/>
        <v>0.53707588189245903</v>
      </c>
      <c r="G16" s="3"/>
      <c r="H16" s="3">
        <v>31.940000999999999</v>
      </c>
      <c r="I16" s="3">
        <v>2169.040039</v>
      </c>
      <c r="J16" s="6">
        <f t="shared" si="3"/>
        <v>1.0439733931042916E-2</v>
      </c>
      <c r="K16" s="6">
        <f t="shared" si="4"/>
        <v>-5.0183676457432602E-3</v>
      </c>
      <c r="L16" s="10">
        <f t="shared" si="5"/>
        <v>0.6390276519782947</v>
      </c>
    </row>
    <row r="17" spans="1:12" x14ac:dyDescent="0.25">
      <c r="A17" s="1">
        <v>42611</v>
      </c>
      <c r="B17" s="3">
        <v>43.66</v>
      </c>
      <c r="C17" s="3">
        <v>2179.9799800000001</v>
      </c>
      <c r="D17" s="6">
        <f t="shared" si="0"/>
        <v>3.2883841968298855E-2</v>
      </c>
      <c r="E17" s="6">
        <f t="shared" si="1"/>
        <v>2.4518128758409086E-2</v>
      </c>
      <c r="F17" s="7">
        <f t="shared" si="2"/>
        <v>0.53399655252880696</v>
      </c>
      <c r="G17" s="3"/>
      <c r="H17" s="3">
        <v>31.610001</v>
      </c>
      <c r="I17" s="3">
        <v>2179.9799800000001</v>
      </c>
      <c r="J17" s="6">
        <f t="shared" si="3"/>
        <v>4.5996096823166743E-2</v>
      </c>
      <c r="K17" s="6">
        <f t="shared" si="4"/>
        <v>2.4518128758409086E-2</v>
      </c>
      <c r="L17" s="10">
        <f t="shared" si="5"/>
        <v>0.64570027196449542</v>
      </c>
    </row>
    <row r="18" spans="1:12" x14ac:dyDescent="0.25">
      <c r="A18" s="1">
        <v>42618</v>
      </c>
      <c r="B18" s="3">
        <v>42.27</v>
      </c>
      <c r="C18" s="3">
        <v>2127.8100589999999</v>
      </c>
      <c r="D18" s="6">
        <f t="shared" si="0"/>
        <v>3.0849787158275799E-3</v>
      </c>
      <c r="E18" s="6">
        <f t="shared" si="1"/>
        <v>-5.3057524761618291E-3</v>
      </c>
      <c r="F18" s="7">
        <f t="shared" si="2"/>
        <v>0.42568936670543672</v>
      </c>
      <c r="G18" s="3"/>
      <c r="H18" s="3">
        <v>30.219999000000001</v>
      </c>
      <c r="I18" s="3">
        <v>2127.8100589999999</v>
      </c>
      <c r="J18" s="6">
        <f t="shared" si="3"/>
        <v>8.3416752866758426E-3</v>
      </c>
      <c r="K18" s="6">
        <f t="shared" si="4"/>
        <v>-5.3057524761618291E-3</v>
      </c>
      <c r="L18" s="10">
        <f t="shared" si="5"/>
        <v>0.47108572469324916</v>
      </c>
    </row>
    <row r="19" spans="1:12" x14ac:dyDescent="0.25">
      <c r="A19" s="1">
        <v>42625</v>
      </c>
      <c r="B19" s="3">
        <v>42.139999000000003</v>
      </c>
      <c r="C19" s="3">
        <v>2139.1599120000001</v>
      </c>
      <c r="D19" s="6">
        <f t="shared" si="0"/>
        <v>-1.4038441083835118E-2</v>
      </c>
      <c r="E19" s="6">
        <f t="shared" si="1"/>
        <v>-1.1793850249152138E-2</v>
      </c>
      <c r="F19" s="7">
        <f t="shared" si="2"/>
        <v>0.42822942973126316</v>
      </c>
      <c r="G19" s="3"/>
      <c r="H19" s="3">
        <v>29.969999000000001</v>
      </c>
      <c r="I19" s="3">
        <v>2139.1599120000001</v>
      </c>
      <c r="J19" s="6">
        <f t="shared" si="3"/>
        <v>-6.9582836315440488E-3</v>
      </c>
      <c r="K19" s="6">
        <f t="shared" si="4"/>
        <v>-1.1793850249152138E-2</v>
      </c>
      <c r="L19" s="10">
        <f t="shared" si="5"/>
        <v>0.47719025149128852</v>
      </c>
    </row>
    <row r="20" spans="1:12" x14ac:dyDescent="0.25">
      <c r="A20" s="1">
        <v>42632</v>
      </c>
      <c r="B20" s="3">
        <v>42.740001999999997</v>
      </c>
      <c r="C20" s="3">
        <v>2164.6899410000001</v>
      </c>
      <c r="D20" s="6">
        <f t="shared" si="0"/>
        <v>9.924432892249424E-3</v>
      </c>
      <c r="E20" s="6">
        <f t="shared" si="1"/>
        <v>-1.6511223080969417E-3</v>
      </c>
      <c r="F20" s="7">
        <f t="shared" si="2"/>
        <v>0.41017288967923771</v>
      </c>
      <c r="G20" s="3"/>
      <c r="H20" s="3">
        <v>30.18</v>
      </c>
      <c r="I20" s="3">
        <v>2164.6899410000001</v>
      </c>
      <c r="J20" s="6">
        <f t="shared" si="3"/>
        <v>-6.6228474628193812E-4</v>
      </c>
      <c r="K20" s="6">
        <f t="shared" si="4"/>
        <v>-1.6511223080969417E-3</v>
      </c>
      <c r="L20" s="10">
        <f t="shared" si="5"/>
        <v>0.47759123763956074</v>
      </c>
    </row>
    <row r="21" spans="1:12" x14ac:dyDescent="0.25">
      <c r="A21" s="1">
        <v>42639</v>
      </c>
      <c r="B21" s="3">
        <v>42.32</v>
      </c>
      <c r="C21" s="3">
        <v>2168.2700199999999</v>
      </c>
      <c r="D21" s="6">
        <f t="shared" si="0"/>
        <v>1.4138509465612348E-2</v>
      </c>
      <c r="E21" s="6">
        <f t="shared" si="1"/>
        <v>6.7464178904901306E-3</v>
      </c>
      <c r="F21" s="7">
        <f t="shared" si="2"/>
        <v>0.40789490134608403</v>
      </c>
      <c r="G21" s="3"/>
      <c r="H21" s="3">
        <v>30.200001</v>
      </c>
      <c r="I21" s="3">
        <v>2168.2700199999999</v>
      </c>
      <c r="J21" s="6">
        <f t="shared" si="3"/>
        <v>2.0270304054053945E-2</v>
      </c>
      <c r="K21" s="6">
        <f t="shared" si="4"/>
        <v>6.7464178904901306E-3</v>
      </c>
      <c r="L21" s="10">
        <f t="shared" si="5"/>
        <v>0.4772190667770555</v>
      </c>
    </row>
    <row r="22" spans="1:12" x14ac:dyDescent="0.25">
      <c r="A22" s="1">
        <v>42646</v>
      </c>
      <c r="B22" s="3">
        <v>41.73</v>
      </c>
      <c r="C22" s="3">
        <v>2153.73999</v>
      </c>
      <c r="D22" s="6">
        <f t="shared" si="0"/>
        <v>1.4399328744867379E-3</v>
      </c>
      <c r="E22" s="6">
        <f t="shared" si="1"/>
        <v>9.7328667848068928E-3</v>
      </c>
      <c r="F22" s="7">
        <f t="shared" si="2"/>
        <v>0.38379835737836859</v>
      </c>
      <c r="G22" s="3"/>
      <c r="H22" s="3">
        <v>29.6</v>
      </c>
      <c r="I22" s="3">
        <v>2153.73999</v>
      </c>
      <c r="J22" s="6">
        <f t="shared" si="3"/>
        <v>2.4930783411730717E-2</v>
      </c>
      <c r="K22" s="6">
        <f t="shared" si="4"/>
        <v>9.7328667848068928E-3</v>
      </c>
      <c r="L22" s="10">
        <f t="shared" si="5"/>
        <v>0.43741463165726568</v>
      </c>
    </row>
    <row r="23" spans="1:12" x14ac:dyDescent="0.25">
      <c r="A23" s="1">
        <v>42653</v>
      </c>
      <c r="B23" s="3">
        <v>41.669998</v>
      </c>
      <c r="C23" s="3">
        <v>2132.9799800000001</v>
      </c>
      <c r="D23" s="6">
        <f t="shared" si="0"/>
        <v>-1.0918656280117345E-2</v>
      </c>
      <c r="E23" s="6">
        <f t="shared" si="1"/>
        <v>-3.8203274562335077E-3</v>
      </c>
      <c r="F23" s="7">
        <f t="shared" si="2"/>
        <v>0.38972818386088409</v>
      </c>
      <c r="G23" s="3"/>
      <c r="H23" s="3">
        <v>28.879999000000002</v>
      </c>
      <c r="I23" s="3">
        <v>2132.9799800000001</v>
      </c>
      <c r="J23" s="6">
        <f t="shared" si="3"/>
        <v>-6.8776134800548894E-3</v>
      </c>
      <c r="K23" s="6">
        <f t="shared" si="4"/>
        <v>-3.8203274562335077E-3</v>
      </c>
      <c r="L23" s="10">
        <f t="shared" si="5"/>
        <v>0.36885227822364897</v>
      </c>
    </row>
    <row r="24" spans="1:12" x14ac:dyDescent="0.25">
      <c r="A24" s="1">
        <v>42660</v>
      </c>
      <c r="B24" s="3">
        <v>42.130001</v>
      </c>
      <c r="C24" s="3">
        <v>2141.1599120000001</v>
      </c>
      <c r="D24" s="6">
        <f t="shared" si="0"/>
        <v>-2.3679611650484489E-3</v>
      </c>
      <c r="E24" s="6">
        <f t="shared" si="1"/>
        <v>6.9365741368871969E-3</v>
      </c>
      <c r="F24" s="7">
        <f t="shared" si="2"/>
        <v>0.38875734854848415</v>
      </c>
      <c r="G24" s="3"/>
      <c r="H24" s="3">
        <v>29.08</v>
      </c>
      <c r="I24" s="3">
        <v>2141.1599120000001</v>
      </c>
      <c r="J24" s="6">
        <f t="shared" si="3"/>
        <v>1.5363163944244418E-2</v>
      </c>
      <c r="K24" s="6">
        <f t="shared" si="4"/>
        <v>6.9365741368871969E-3</v>
      </c>
      <c r="L24" s="10">
        <f t="shared" si="5"/>
        <v>0.36861508293510203</v>
      </c>
    </row>
    <row r="25" spans="1:12" x14ac:dyDescent="0.25">
      <c r="A25" s="1">
        <v>42667</v>
      </c>
      <c r="B25" s="3">
        <v>42.23</v>
      </c>
      <c r="C25" s="3">
        <v>2126.4099120000001</v>
      </c>
      <c r="D25" s="6">
        <f t="shared" si="0"/>
        <v>1.2952770759241172E-2</v>
      </c>
      <c r="E25" s="6">
        <f t="shared" si="1"/>
        <v>1.97728643784012E-2</v>
      </c>
      <c r="F25" s="7">
        <f t="shared" si="2"/>
        <v>0.40151671041468717</v>
      </c>
      <c r="G25" s="3"/>
      <c r="H25" s="3">
        <v>28.639999</v>
      </c>
      <c r="I25" s="3">
        <v>2126.4099120000001</v>
      </c>
      <c r="J25" s="6">
        <f t="shared" si="3"/>
        <v>-3.8261217391304392E-3</v>
      </c>
      <c r="K25" s="6">
        <f t="shared" si="4"/>
        <v>1.97728643784012E-2</v>
      </c>
      <c r="L25" s="10">
        <f t="shared" si="5"/>
        <v>0.32892515609791823</v>
      </c>
    </row>
    <row r="26" spans="1:12" x14ac:dyDescent="0.25">
      <c r="A26" s="1">
        <v>42674</v>
      </c>
      <c r="B26" s="3">
        <v>41.689999</v>
      </c>
      <c r="C26" s="3">
        <v>2085.179932</v>
      </c>
      <c r="D26" s="6">
        <f t="shared" si="0"/>
        <v>1.6085791276768013E-2</v>
      </c>
      <c r="E26" s="6">
        <f t="shared" si="1"/>
        <v>-3.6623632236622683E-2</v>
      </c>
      <c r="F26" s="7">
        <f t="shared" si="2"/>
        <v>0.37051915077466563</v>
      </c>
      <c r="G26" s="3"/>
      <c r="H26" s="3">
        <v>28.75</v>
      </c>
      <c r="I26" s="3">
        <v>2085.179932</v>
      </c>
      <c r="J26" s="6">
        <f t="shared" si="3"/>
        <v>5.1957555799487798E-2</v>
      </c>
      <c r="K26" s="6">
        <f t="shared" si="4"/>
        <v>-3.6623632236622683E-2</v>
      </c>
      <c r="L26" s="10">
        <f t="shared" si="5"/>
        <v>0.37152990199082042</v>
      </c>
    </row>
    <row r="27" spans="1:12" x14ac:dyDescent="0.25">
      <c r="A27" s="1">
        <v>42681</v>
      </c>
      <c r="B27" s="3">
        <v>41.029998999999997</v>
      </c>
      <c r="C27" s="3">
        <v>2164.4499510000001</v>
      </c>
      <c r="D27" s="6">
        <f t="shared" si="0"/>
        <v>2.9332437056954763E-3</v>
      </c>
      <c r="E27" s="6">
        <f t="shared" si="1"/>
        <v>-7.9975946577589552E-3</v>
      </c>
      <c r="F27" s="7">
        <f t="shared" si="2"/>
        <v>0.74467740248612435</v>
      </c>
      <c r="G27" s="3"/>
      <c r="H27" s="3">
        <v>27.33</v>
      </c>
      <c r="I27" s="3">
        <v>2164.4499510000001</v>
      </c>
      <c r="J27" s="6">
        <f t="shared" si="3"/>
        <v>-4.2396669852954871E-2</v>
      </c>
      <c r="K27" s="6">
        <f t="shared" si="4"/>
        <v>-7.9975946577589552E-3</v>
      </c>
      <c r="L27" s="10">
        <f t="shared" si="5"/>
        <v>1.2411882259115603</v>
      </c>
    </row>
    <row r="28" spans="1:12" x14ac:dyDescent="0.25">
      <c r="A28" s="1">
        <v>42688</v>
      </c>
      <c r="B28" s="3">
        <v>40.909999999999997</v>
      </c>
      <c r="C28" s="3">
        <v>2181.8999020000001</v>
      </c>
      <c r="D28" s="6">
        <f t="shared" si="0"/>
        <v>-1.4928943292293329E-2</v>
      </c>
      <c r="E28" s="6">
        <f t="shared" si="1"/>
        <v>-1.4209318276588223E-2</v>
      </c>
      <c r="F28" s="7">
        <f t="shared" si="2"/>
        <v>0.76068171302093746</v>
      </c>
      <c r="G28" s="3"/>
      <c r="H28" s="3">
        <v>28.540001</v>
      </c>
      <c r="I28" s="3">
        <v>2181.8999020000001</v>
      </c>
      <c r="J28" s="6">
        <f t="shared" si="3"/>
        <v>-1.1772784341162912E-2</v>
      </c>
      <c r="K28" s="6">
        <f t="shared" si="4"/>
        <v>-1.4209318276588223E-2</v>
      </c>
      <c r="L28" s="10">
        <f t="shared" si="5"/>
        <v>1.1869487159967678</v>
      </c>
    </row>
    <row r="29" spans="1:12" x14ac:dyDescent="0.25">
      <c r="A29" s="1">
        <v>42695</v>
      </c>
      <c r="B29" s="3">
        <v>41.529998999999997</v>
      </c>
      <c r="C29" s="3">
        <v>2213.3500979999999</v>
      </c>
      <c r="D29" s="6">
        <f t="shared" si="0"/>
        <v>2.8989047844671711E-2</v>
      </c>
      <c r="E29" s="6">
        <f t="shared" si="1"/>
        <v>9.7630637005359233E-3</v>
      </c>
      <c r="F29" s="7">
        <f t="shared" si="2"/>
        <v>0.74217526473202333</v>
      </c>
      <c r="G29" s="3"/>
      <c r="H29" s="3">
        <v>28.879999000000002</v>
      </c>
      <c r="I29" s="3">
        <v>2213.3500979999999</v>
      </c>
      <c r="J29" s="6">
        <f t="shared" si="3"/>
        <v>5.865095092921746E-2</v>
      </c>
      <c r="K29" s="6">
        <f t="shared" si="4"/>
        <v>9.7630637005359233E-3</v>
      </c>
      <c r="L29" s="10">
        <f t="shared" si="5"/>
        <v>1.2196804680897055</v>
      </c>
    </row>
    <row r="30" spans="1:12" x14ac:dyDescent="0.25">
      <c r="A30" s="1">
        <v>42702</v>
      </c>
      <c r="B30" s="3">
        <v>40.360000999999997</v>
      </c>
      <c r="C30" s="3">
        <v>2191.9499510000001</v>
      </c>
      <c r="D30" s="6">
        <f t="shared" si="0"/>
        <v>-3.9047595238095312E-2</v>
      </c>
      <c r="E30" s="6">
        <f t="shared" si="1"/>
        <v>-2.9908908991091776E-2</v>
      </c>
      <c r="F30" s="7">
        <f t="shared" si="2"/>
        <v>0.62042995713874716</v>
      </c>
      <c r="G30" s="3"/>
      <c r="H30" s="3">
        <v>27.280000999999999</v>
      </c>
      <c r="I30" s="3">
        <v>2191.9499510000001</v>
      </c>
      <c r="J30" s="6">
        <f t="shared" si="3"/>
        <v>-5.4747052850067535E-2</v>
      </c>
      <c r="K30" s="6">
        <f t="shared" si="4"/>
        <v>-2.9908908991091776E-2</v>
      </c>
      <c r="L30" s="10">
        <f t="shared" si="5"/>
        <v>0.94543172808516485</v>
      </c>
    </row>
    <row r="31" spans="1:12" x14ac:dyDescent="0.25">
      <c r="A31" s="1">
        <v>42709</v>
      </c>
      <c r="B31" s="3">
        <v>42</v>
      </c>
      <c r="C31" s="3">
        <v>2259.530029</v>
      </c>
      <c r="D31" s="6">
        <f t="shared" si="0"/>
        <v>6.2289886809301365E-3</v>
      </c>
      <c r="E31" s="6">
        <f t="shared" si="1"/>
        <v>6.4655256747325751E-4</v>
      </c>
      <c r="F31" s="7">
        <f t="shared" si="2"/>
        <v>0.28412511444066763</v>
      </c>
      <c r="G31" s="3"/>
      <c r="H31" s="3">
        <v>28.860001</v>
      </c>
      <c r="I31" s="3">
        <v>2259.530029</v>
      </c>
      <c r="J31" s="6">
        <f t="shared" si="3"/>
        <v>2.9243936189588648E-2</v>
      </c>
      <c r="K31" s="6">
        <f t="shared" si="4"/>
        <v>6.4655256747325751E-4</v>
      </c>
      <c r="L31" s="10">
        <f t="shared" si="5"/>
        <v>0.57121600294135821</v>
      </c>
    </row>
    <row r="32" spans="1:12" x14ac:dyDescent="0.25">
      <c r="A32" s="1">
        <v>42716</v>
      </c>
      <c r="B32" s="3">
        <v>41.740001999999997</v>
      </c>
      <c r="C32" s="3">
        <v>2258.070068</v>
      </c>
      <c r="D32" s="6">
        <f t="shared" si="0"/>
        <v>3.3654809310326161E-3</v>
      </c>
      <c r="E32" s="6">
        <f t="shared" si="1"/>
        <v>-2.5267232832806297E-3</v>
      </c>
      <c r="F32" s="7">
        <f t="shared" si="2"/>
        <v>0.27072506976393285</v>
      </c>
      <c r="G32" s="3"/>
      <c r="H32" s="3">
        <v>28.040001</v>
      </c>
      <c r="I32" s="3">
        <v>2258.070068</v>
      </c>
      <c r="J32" s="6">
        <f t="shared" si="3"/>
        <v>1.7416618919325666E-2</v>
      </c>
      <c r="K32" s="6">
        <f t="shared" si="4"/>
        <v>-2.5267232832806297E-3</v>
      </c>
      <c r="L32" s="10">
        <f t="shared" si="5"/>
        <v>0.50843511883749237</v>
      </c>
    </row>
    <row r="33" spans="1:12" x14ac:dyDescent="0.25">
      <c r="A33" s="1">
        <v>42723</v>
      </c>
      <c r="B33" s="3">
        <v>41.599997999999999</v>
      </c>
      <c r="C33" s="3">
        <v>2263.790039</v>
      </c>
      <c r="D33" s="6">
        <f t="shared" si="0"/>
        <v>3.3767246352320868E-3</v>
      </c>
      <c r="E33" s="6">
        <f t="shared" si="1"/>
        <v>1.1148662529269382E-2</v>
      </c>
      <c r="F33" s="7">
        <f t="shared" si="2"/>
        <v>0.27163209354261419</v>
      </c>
      <c r="G33" s="3"/>
      <c r="H33" s="3">
        <v>27.559999000000001</v>
      </c>
      <c r="I33" s="3">
        <v>2263.790039</v>
      </c>
      <c r="J33" s="6">
        <f t="shared" si="3"/>
        <v>8.4156238565680219E-3</v>
      </c>
      <c r="K33" s="6">
        <f t="shared" si="4"/>
        <v>1.1148662529269382E-2</v>
      </c>
      <c r="L33" s="10">
        <f t="shared" si="5"/>
        <v>0.51255076921465326</v>
      </c>
    </row>
    <row r="34" spans="1:12" x14ac:dyDescent="0.25">
      <c r="A34" s="1">
        <v>42730</v>
      </c>
      <c r="B34" s="3">
        <v>41.459999000000003</v>
      </c>
      <c r="C34" s="3">
        <v>2238.830078</v>
      </c>
      <c r="D34" s="6">
        <f t="shared" si="0"/>
        <v>-6.7082651313719044E-3</v>
      </c>
      <c r="E34" s="6">
        <f t="shared" si="1"/>
        <v>-1.6754605809050638E-2</v>
      </c>
      <c r="F34" s="7">
        <f t="shared" si="2"/>
        <v>0.25013371382022953</v>
      </c>
      <c r="G34" s="3"/>
      <c r="H34" s="3">
        <v>27.33</v>
      </c>
      <c r="I34" s="3">
        <v>2238.830078</v>
      </c>
      <c r="J34" s="6">
        <f t="shared" si="3"/>
        <v>-1.8671454219030603E-2</v>
      </c>
      <c r="K34" s="6">
        <f t="shared" si="4"/>
        <v>-1.6754605809050638E-2</v>
      </c>
      <c r="L34" s="10">
        <f t="shared" si="5"/>
        <v>0.40697118238102037</v>
      </c>
    </row>
    <row r="35" spans="1:12" x14ac:dyDescent="0.25">
      <c r="A35" s="1">
        <v>42737</v>
      </c>
      <c r="B35" s="3">
        <v>41.740001999999997</v>
      </c>
      <c r="C35" s="3">
        <v>2276.9799800000001</v>
      </c>
      <c r="D35" s="6">
        <f t="shared" si="0"/>
        <v>2.1037205943316817E-2</v>
      </c>
      <c r="E35" s="6">
        <f t="shared" si="1"/>
        <v>1.0287725134872083E-3</v>
      </c>
      <c r="F35" s="7">
        <f t="shared" si="2"/>
        <v>0.24309107954090578</v>
      </c>
      <c r="G35" s="3"/>
      <c r="H35" s="3">
        <v>27.85</v>
      </c>
      <c r="I35" s="3">
        <v>2276.9799800000001</v>
      </c>
      <c r="J35" s="6">
        <f t="shared" si="3"/>
        <v>-2.2807017543859609E-2</v>
      </c>
      <c r="K35" s="6">
        <f t="shared" si="4"/>
        <v>1.0287725134872083E-3</v>
      </c>
      <c r="L35" s="10">
        <f t="shared" si="5"/>
        <v>0.36651160518013676</v>
      </c>
    </row>
    <row r="36" spans="1:12" x14ac:dyDescent="0.25">
      <c r="A36" s="1">
        <v>42744</v>
      </c>
      <c r="B36" s="3">
        <v>40.880001</v>
      </c>
      <c r="C36" s="3">
        <v>2274.639893</v>
      </c>
      <c r="D36" s="6">
        <f t="shared" si="0"/>
        <v>-1.064857212003878E-2</v>
      </c>
      <c r="E36" s="6">
        <f t="shared" si="1"/>
        <v>1.4660411451998812E-3</v>
      </c>
      <c r="F36" s="7">
        <f t="shared" si="2"/>
        <v>0.17720712105289102</v>
      </c>
      <c r="G36" s="3"/>
      <c r="H36" s="3">
        <v>28.5</v>
      </c>
      <c r="I36" s="3">
        <v>2274.639893</v>
      </c>
      <c r="J36" s="6">
        <f t="shared" si="3"/>
        <v>6.711444956250201E-3</v>
      </c>
      <c r="K36" s="6">
        <f t="shared" si="4"/>
        <v>1.4660411451998812E-3</v>
      </c>
      <c r="L36" s="10">
        <f t="shared" si="5"/>
        <v>0.40919341588059216</v>
      </c>
    </row>
    <row r="37" spans="1:12" x14ac:dyDescent="0.25">
      <c r="A37" s="1">
        <v>42751</v>
      </c>
      <c r="B37" s="3">
        <v>41.32</v>
      </c>
      <c r="C37" s="3">
        <v>2271.3100589999999</v>
      </c>
      <c r="D37" s="6">
        <f t="shared" si="0"/>
        <v>-3.1363328555770176E-3</v>
      </c>
      <c r="E37" s="6">
        <f t="shared" si="1"/>
        <v>-1.0188688930153011E-2</v>
      </c>
      <c r="F37" s="7">
        <f t="shared" si="2"/>
        <v>0.20390262155805913</v>
      </c>
      <c r="G37" s="3"/>
      <c r="H37" s="3">
        <v>28.309999000000001</v>
      </c>
      <c r="I37" s="3">
        <v>2271.3100589999999</v>
      </c>
      <c r="J37" s="6">
        <f t="shared" si="3"/>
        <v>-8.500329395593742E-2</v>
      </c>
      <c r="K37" s="6">
        <f t="shared" si="4"/>
        <v>-1.0188688930153011E-2</v>
      </c>
      <c r="L37" s="10">
        <f t="shared" si="5"/>
        <v>0.3612313325798851</v>
      </c>
    </row>
    <row r="38" spans="1:12" x14ac:dyDescent="0.25">
      <c r="A38" s="1">
        <v>42758</v>
      </c>
      <c r="B38" s="3">
        <v>41.450001</v>
      </c>
      <c r="C38" s="3">
        <v>2294.6899410000001</v>
      </c>
      <c r="D38" s="6">
        <f t="shared" si="0"/>
        <v>-2.1665863705683241E-3</v>
      </c>
      <c r="E38" s="6">
        <f t="shared" si="1"/>
        <v>-1.1882812427357337E-3</v>
      </c>
      <c r="F38" s="7">
        <f t="shared" si="2"/>
        <v>0.21651663784292863</v>
      </c>
      <c r="G38" s="3"/>
      <c r="H38" s="3">
        <v>30.940000999999999</v>
      </c>
      <c r="I38" s="3">
        <v>2294.6899410000001</v>
      </c>
      <c r="J38" s="6">
        <f t="shared" si="3"/>
        <v>3.5128873707891417E-2</v>
      </c>
      <c r="K38" s="6">
        <f t="shared" si="4"/>
        <v>-1.1882812427357337E-3</v>
      </c>
      <c r="L38" s="10">
        <f t="shared" si="5"/>
        <v>-0.17019241287496747</v>
      </c>
    </row>
    <row r="39" spans="1:12" x14ac:dyDescent="0.25">
      <c r="A39" s="1">
        <v>42765</v>
      </c>
      <c r="B39" s="3">
        <v>41.540000999999997</v>
      </c>
      <c r="C39" s="3">
        <v>2297.419922</v>
      </c>
      <c r="D39" s="6">
        <f t="shared" si="0"/>
        <v>2.3656948070135631E-2</v>
      </c>
      <c r="E39" s="6">
        <f t="shared" si="1"/>
        <v>-8.0653578038921703E-3</v>
      </c>
      <c r="F39" s="7">
        <f t="shared" si="2"/>
        <v>0.21562666169558301</v>
      </c>
      <c r="G39" s="3"/>
      <c r="H39" s="3">
        <v>29.889999</v>
      </c>
      <c r="I39" s="3">
        <v>2297.419922</v>
      </c>
      <c r="J39" s="6">
        <f t="shared" si="3"/>
        <v>-3.0175243348474989E-2</v>
      </c>
      <c r="K39" s="6">
        <f t="shared" si="4"/>
        <v>-8.0653578038921703E-3</v>
      </c>
      <c r="L39" s="10">
        <f t="shared" si="5"/>
        <v>-0.20778987641718019</v>
      </c>
    </row>
    <row r="40" spans="1:12" x14ac:dyDescent="0.25">
      <c r="A40" s="1">
        <v>42772</v>
      </c>
      <c r="B40" s="3">
        <v>40.580002</v>
      </c>
      <c r="C40" s="3">
        <v>2316.1000979999999</v>
      </c>
      <c r="D40" s="6">
        <f t="shared" si="0"/>
        <v>-1.5765170991996036E-2</v>
      </c>
      <c r="E40" s="6">
        <f t="shared" si="1"/>
        <v>-1.4911709671919682E-2</v>
      </c>
      <c r="F40" s="7">
        <f t="shared" si="2"/>
        <v>0.38175406150142682</v>
      </c>
      <c r="G40" s="3"/>
      <c r="H40" s="3">
        <v>30.82</v>
      </c>
      <c r="I40" s="3">
        <v>2316.1000979999999</v>
      </c>
      <c r="J40" s="6">
        <f t="shared" si="3"/>
        <v>1.0823220728107596E-2</v>
      </c>
      <c r="K40" s="6">
        <f t="shared" si="4"/>
        <v>-1.4911709671919682E-2</v>
      </c>
      <c r="L40" s="10">
        <f t="shared" si="5"/>
        <v>-0.34806536922605646</v>
      </c>
    </row>
    <row r="41" spans="1:12" x14ac:dyDescent="0.25">
      <c r="A41" s="1">
        <v>42779</v>
      </c>
      <c r="B41" s="3">
        <v>41.23</v>
      </c>
      <c r="C41" s="3">
        <v>2351.1599120000001</v>
      </c>
      <c r="D41" s="6">
        <f t="shared" si="0"/>
        <v>-1.3164169774154355E-2</v>
      </c>
      <c r="E41" s="6">
        <f t="shared" si="1"/>
        <v>-6.8347492960630918E-3</v>
      </c>
      <c r="F41" s="7">
        <f t="shared" si="2"/>
        <v>0.29312845458850018</v>
      </c>
      <c r="G41" s="3"/>
      <c r="H41" s="3">
        <v>30.49</v>
      </c>
      <c r="I41" s="3">
        <v>2351.1599120000001</v>
      </c>
      <c r="J41" s="6">
        <f t="shared" si="3"/>
        <v>-2.8671520505623493E-2</v>
      </c>
      <c r="K41" s="6">
        <f t="shared" si="4"/>
        <v>-6.8347492960630918E-3</v>
      </c>
      <c r="L41" s="10">
        <f t="shared" si="5"/>
        <v>-0.15320919257114687</v>
      </c>
    </row>
    <row r="42" spans="1:12" x14ac:dyDescent="0.25">
      <c r="A42" s="1">
        <v>42786</v>
      </c>
      <c r="B42" s="3">
        <v>41.779998999999997</v>
      </c>
      <c r="C42" s="3">
        <v>2367.3400879999999</v>
      </c>
      <c r="D42" s="6">
        <f t="shared" si="0"/>
        <v>-1.6478366290018864E-2</v>
      </c>
      <c r="E42" s="6">
        <f t="shared" si="1"/>
        <v>-6.6215835649379162E-3</v>
      </c>
      <c r="F42" s="7">
        <f t="shared" si="2"/>
        <v>0.24014816200456887</v>
      </c>
      <c r="G42" s="3"/>
      <c r="H42" s="3">
        <v>31.389999</v>
      </c>
      <c r="I42" s="3">
        <v>2367.3400879999999</v>
      </c>
      <c r="J42" s="6">
        <f t="shared" si="3"/>
        <v>-3.563748189362459E-2</v>
      </c>
      <c r="K42" s="6">
        <f t="shared" si="4"/>
        <v>-6.6215835649379162E-3</v>
      </c>
      <c r="L42" s="10">
        <f t="shared" si="5"/>
        <v>-0.32360395464324548</v>
      </c>
    </row>
    <row r="43" spans="1:12" x14ac:dyDescent="0.25">
      <c r="A43" s="1">
        <v>42793</v>
      </c>
      <c r="B43" s="3">
        <v>42.48</v>
      </c>
      <c r="C43" s="3">
        <v>2383.1201169999999</v>
      </c>
      <c r="D43" s="6">
        <f t="shared" si="0"/>
        <v>4.4927641406298235E-3</v>
      </c>
      <c r="E43" s="6">
        <f t="shared" si="1"/>
        <v>4.4339621366735749E-3</v>
      </c>
      <c r="F43" s="7">
        <f t="shared" si="2"/>
        <v>0.14628567978466431</v>
      </c>
      <c r="G43" s="3"/>
      <c r="H43" s="3">
        <v>32.549999</v>
      </c>
      <c r="I43" s="3">
        <v>2383.1201169999999</v>
      </c>
      <c r="J43" s="6">
        <f t="shared" si="3"/>
        <v>-3.0384301459636553E-2</v>
      </c>
      <c r="K43" s="6">
        <f t="shared" si="4"/>
        <v>4.4339621366735749E-3</v>
      </c>
      <c r="L43" s="10">
        <f t="shared" si="5"/>
        <v>-0.59260810481842663</v>
      </c>
    </row>
    <row r="44" spans="1:12" x14ac:dyDescent="0.25">
      <c r="A44" s="1">
        <v>42800</v>
      </c>
      <c r="B44" s="3">
        <v>42.290000999999997</v>
      </c>
      <c r="C44" s="3">
        <v>2372.6000979999999</v>
      </c>
      <c r="D44" s="6">
        <f t="shared" si="0"/>
        <v>6.186105310161949E-3</v>
      </c>
      <c r="E44" s="6">
        <f t="shared" si="1"/>
        <v>-2.3756552086618976E-3</v>
      </c>
      <c r="F44" s="7">
        <f t="shared" si="2"/>
        <v>0.10624202567195226</v>
      </c>
      <c r="G44" s="3"/>
      <c r="H44" s="3">
        <v>33.57</v>
      </c>
      <c r="I44" s="3">
        <v>2372.6000979999999</v>
      </c>
      <c r="J44" s="6">
        <f t="shared" si="3"/>
        <v>-2.6737967914437499E-3</v>
      </c>
      <c r="K44" s="6">
        <f t="shared" si="4"/>
        <v>-2.3756552086618976E-3</v>
      </c>
      <c r="L44" s="10">
        <f t="shared" si="5"/>
        <v>-0.44162410815785685</v>
      </c>
    </row>
    <row r="45" spans="1:12" x14ac:dyDescent="0.25">
      <c r="A45" s="1">
        <v>42807</v>
      </c>
      <c r="B45" s="3">
        <v>42.029998999999997</v>
      </c>
      <c r="C45" s="3">
        <v>2378.25</v>
      </c>
      <c r="D45" s="6">
        <f t="shared" si="0"/>
        <v>-2.136752187482327E-3</v>
      </c>
      <c r="E45" s="6">
        <f t="shared" si="1"/>
        <v>1.4620440572192805E-2</v>
      </c>
      <c r="F45" s="7">
        <f t="shared" si="2"/>
        <v>0.13486455381784371</v>
      </c>
      <c r="G45" s="3"/>
      <c r="H45" s="3">
        <v>33.659999999999997</v>
      </c>
      <c r="I45" s="3">
        <v>2378.25</v>
      </c>
      <c r="J45" s="6">
        <f t="shared" si="3"/>
        <v>1.3245002611528944E-2</v>
      </c>
      <c r="K45" s="6">
        <f t="shared" si="4"/>
        <v>1.4620440572192805E-2</v>
      </c>
      <c r="L45" s="10">
        <f t="shared" si="5"/>
        <v>-0.45062093690785504</v>
      </c>
    </row>
    <row r="46" spans="1:12" x14ac:dyDescent="0.25">
      <c r="A46" s="1">
        <v>42814</v>
      </c>
      <c r="B46" s="3">
        <v>42.119999</v>
      </c>
      <c r="C46" s="3">
        <v>2343.9799800000001</v>
      </c>
      <c r="D46" s="6">
        <f t="shared" si="0"/>
        <v>-7.540056728088107E-3</v>
      </c>
      <c r="E46" s="6">
        <f t="shared" si="1"/>
        <v>-7.9315328223464876E-3</v>
      </c>
      <c r="F46" s="7">
        <f t="shared" si="2"/>
        <v>0.1283561930542732</v>
      </c>
      <c r="G46" s="3"/>
      <c r="H46" s="3">
        <v>33.220001000000003</v>
      </c>
      <c r="I46" s="3">
        <v>2343.9799800000001</v>
      </c>
      <c r="J46" s="6">
        <f t="shared" si="3"/>
        <v>-2.7018912428131703E-3</v>
      </c>
      <c r="K46" s="6">
        <f t="shared" si="4"/>
        <v>-7.9315328223464876E-3</v>
      </c>
      <c r="L46" s="10">
        <f t="shared" si="5"/>
        <v>-1.0684577444819687</v>
      </c>
    </row>
    <row r="47" spans="1:12" x14ac:dyDescent="0.25">
      <c r="A47" s="1">
        <v>42821</v>
      </c>
      <c r="B47" s="3">
        <v>42.439999</v>
      </c>
      <c r="C47" s="3">
        <v>2362.719971</v>
      </c>
      <c r="D47" s="6">
        <f t="shared" si="0"/>
        <v>-3.9897206292015541E-3</v>
      </c>
      <c r="E47" s="6">
        <f t="shared" si="1"/>
        <v>3.0481044181478456E-3</v>
      </c>
      <c r="F47" s="7">
        <f t="shared" si="2"/>
        <v>9.7665045426517397E-2</v>
      </c>
      <c r="G47" s="3"/>
      <c r="H47" s="3">
        <v>33.310001</v>
      </c>
      <c r="I47" s="3">
        <v>2362.719971</v>
      </c>
      <c r="J47" s="6">
        <f t="shared" si="3"/>
        <v>5.7367755355306471E-3</v>
      </c>
      <c r="K47" s="6">
        <f t="shared" si="4"/>
        <v>3.0481044181478456E-3</v>
      </c>
      <c r="L47" s="10">
        <f t="shared" si="5"/>
        <v>-1.1749630627351351</v>
      </c>
    </row>
    <row r="48" spans="1:12" x14ac:dyDescent="0.25">
      <c r="A48" s="1">
        <v>42828</v>
      </c>
      <c r="B48" s="3">
        <v>42.610000999999997</v>
      </c>
      <c r="C48" s="3">
        <v>2355.540039</v>
      </c>
      <c r="D48" s="6">
        <f t="shared" si="0"/>
        <v>-4.2065902265344679E-3</v>
      </c>
      <c r="E48" s="6">
        <f t="shared" si="1"/>
        <v>1.1417200265975147E-2</v>
      </c>
      <c r="F48" s="7">
        <f t="shared" si="2"/>
        <v>9.9339299691532004E-2</v>
      </c>
      <c r="G48" s="3"/>
      <c r="H48" s="3">
        <v>33.119999</v>
      </c>
      <c r="I48" s="3">
        <v>2355.540039</v>
      </c>
      <c r="J48" s="6">
        <f t="shared" si="3"/>
        <v>-1.6918967554733433E-2</v>
      </c>
      <c r="K48" s="6">
        <f t="shared" si="4"/>
        <v>1.1417200265975147E-2</v>
      </c>
      <c r="L48" s="10">
        <f t="shared" si="5"/>
        <v>-1.2929012780872084</v>
      </c>
    </row>
    <row r="49" spans="1:12" x14ac:dyDescent="0.25">
      <c r="A49" s="1">
        <v>42835</v>
      </c>
      <c r="B49" s="3">
        <v>42.790000999999997</v>
      </c>
      <c r="C49" s="3">
        <v>2328.9499510000001</v>
      </c>
      <c r="D49" s="6">
        <f t="shared" si="0"/>
        <v>-6.5010215927561177E-3</v>
      </c>
      <c r="E49" s="6">
        <f t="shared" si="1"/>
        <v>-8.404681118358015E-3</v>
      </c>
      <c r="F49" s="7">
        <f t="shared" si="2"/>
        <v>0.16778648654914063</v>
      </c>
      <c r="G49" s="3"/>
      <c r="H49" s="3">
        <v>33.689999</v>
      </c>
      <c r="I49" s="3">
        <v>2328.9499510000001</v>
      </c>
      <c r="J49" s="6">
        <f t="shared" si="3"/>
        <v>2.4946760722444727E-2</v>
      </c>
      <c r="K49" s="6">
        <f t="shared" si="4"/>
        <v>-8.404681118358015E-3</v>
      </c>
      <c r="L49" s="10">
        <f t="shared" si="5"/>
        <v>-1.4339986639463957</v>
      </c>
    </row>
    <row r="50" spans="1:12" x14ac:dyDescent="0.25">
      <c r="A50" s="1">
        <v>42842</v>
      </c>
      <c r="B50" s="3">
        <v>43.07</v>
      </c>
      <c r="C50" s="3">
        <v>2348.6899410000001</v>
      </c>
      <c r="D50" s="6">
        <f t="shared" si="0"/>
        <v>-1.8540439465101199E-3</v>
      </c>
      <c r="E50" s="6">
        <f t="shared" si="1"/>
        <v>-1.4893889241590741E-2</v>
      </c>
      <c r="F50" s="7">
        <f t="shared" si="2"/>
        <v>0.1347676878201324</v>
      </c>
      <c r="G50" s="3"/>
      <c r="H50" s="3">
        <v>32.869999</v>
      </c>
      <c r="I50" s="3">
        <v>2348.6899410000001</v>
      </c>
      <c r="J50" s="6">
        <f t="shared" si="3"/>
        <v>-6.080875830979382E-4</v>
      </c>
      <c r="K50" s="6">
        <f t="shared" si="4"/>
        <v>-1.4893889241590741E-2</v>
      </c>
      <c r="L50" s="10">
        <f t="shared" si="5"/>
        <v>-1.0151650091132136</v>
      </c>
    </row>
    <row r="51" spans="1:12" x14ac:dyDescent="0.25">
      <c r="A51" s="1">
        <v>42849</v>
      </c>
      <c r="B51" s="3">
        <v>43.150002000000001</v>
      </c>
      <c r="C51" s="3">
        <v>2384.1999510000001</v>
      </c>
      <c r="D51" s="6">
        <f t="shared" si="0"/>
        <v>-1.235973935362189E-2</v>
      </c>
      <c r="E51" s="6">
        <f t="shared" si="1"/>
        <v>-6.2893971777956414E-3</v>
      </c>
      <c r="F51" s="7">
        <f t="shared" si="2"/>
        <v>0.95137563719227214</v>
      </c>
      <c r="G51" s="3"/>
      <c r="H51" s="3">
        <v>32.889999000000003</v>
      </c>
      <c r="I51" s="3">
        <v>2384.1999510000001</v>
      </c>
      <c r="J51" s="6">
        <f t="shared" si="3"/>
        <v>8.895736742069893E-3</v>
      </c>
      <c r="K51" s="6">
        <f t="shared" si="4"/>
        <v>-6.2893971777956414E-3</v>
      </c>
      <c r="L51" s="10">
        <f t="shared" si="5"/>
        <v>-2.7216504491924893</v>
      </c>
    </row>
    <row r="52" spans="1:12" x14ac:dyDescent="0.25">
      <c r="A52" s="1">
        <v>42856</v>
      </c>
      <c r="B52" s="3">
        <v>43.689999</v>
      </c>
      <c r="C52" s="3">
        <v>2399.290039</v>
      </c>
      <c r="D52" s="6">
        <f t="shared" si="0"/>
        <v>2.2940812112868247E-3</v>
      </c>
      <c r="E52" s="6">
        <f t="shared" si="1"/>
        <v>3.5091962624538287E-3</v>
      </c>
      <c r="F52" s="7">
        <f t="shared" si="2"/>
        <v>-0.81921172495969197</v>
      </c>
      <c r="G52" s="3"/>
      <c r="H52" s="3">
        <v>32.599997999999999</v>
      </c>
      <c r="I52" s="3">
        <v>2399.290039</v>
      </c>
      <c r="J52" s="6">
        <f t="shared" si="3"/>
        <v>-1.4212337465981273E-2</v>
      </c>
      <c r="K52" s="6">
        <f t="shared" si="4"/>
        <v>3.5091962624538287E-3</v>
      </c>
      <c r="L52" s="10">
        <f t="shared" si="5"/>
        <v>-4.928867477898355</v>
      </c>
    </row>
    <row r="53" spans="1:12" x14ac:dyDescent="0.25">
      <c r="A53" s="1">
        <v>42863</v>
      </c>
      <c r="B53" s="3">
        <v>43.59</v>
      </c>
      <c r="C53" s="3">
        <v>2390.8999020000001</v>
      </c>
      <c r="D53" s="6">
        <f t="shared" si="0"/>
        <v>-7.0615486532323857E-3</v>
      </c>
      <c r="E53" s="6">
        <f t="shared" si="1"/>
        <v>3.8501098264716038E-3</v>
      </c>
      <c r="F53" s="7">
        <f t="shared" si="2"/>
        <v>-1.8341161607080372</v>
      </c>
      <c r="G53" s="3"/>
      <c r="H53" s="3">
        <v>33.07</v>
      </c>
      <c r="I53" s="3">
        <v>2390.8999020000001</v>
      </c>
      <c r="J53" s="6">
        <f t="shared" si="3"/>
        <v>-2.1308108277356852E-2</v>
      </c>
      <c r="K53" s="6">
        <f t="shared" si="4"/>
        <v>3.8501098264716038E-3</v>
      </c>
      <c r="L53" s="10">
        <f t="shared" si="5"/>
        <v>-5.534415701820242</v>
      </c>
    </row>
    <row r="54" spans="1:12" x14ac:dyDescent="0.25">
      <c r="A54" s="1">
        <v>42870</v>
      </c>
      <c r="B54" s="3">
        <v>43.900002000000001</v>
      </c>
      <c r="C54" s="3">
        <v>2381.7299800000001</v>
      </c>
      <c r="D54" s="6">
        <f t="shared" si="0"/>
        <v>0</v>
      </c>
      <c r="E54" s="6">
        <f t="shared" si="1"/>
        <v>0</v>
      </c>
      <c r="F54" s="7" t="e">
        <f t="shared" si="2"/>
        <v>#DIV/0!</v>
      </c>
      <c r="G54" s="3"/>
      <c r="H54" s="3">
        <v>33.790000999999997</v>
      </c>
      <c r="I54" s="3">
        <v>2381.7299800000001</v>
      </c>
      <c r="J54" s="6">
        <f t="shared" si="3"/>
        <v>0</v>
      </c>
      <c r="K54" s="6">
        <f t="shared" si="4"/>
        <v>0</v>
      </c>
      <c r="L54" s="10" t="e">
        <f t="shared" si="5"/>
        <v>#DIV/0!</v>
      </c>
    </row>
    <row r="55" spans="1:12" x14ac:dyDescent="0.25">
      <c r="A55" s="1">
        <v>42874</v>
      </c>
      <c r="B55" s="3">
        <v>43.900002000000001</v>
      </c>
      <c r="C55" s="3">
        <v>2381.7299800000001</v>
      </c>
      <c r="D55" s="8"/>
      <c r="E55" s="8"/>
      <c r="F55" s="8"/>
      <c r="G55" s="3"/>
      <c r="H55" s="3">
        <v>33.790000999999997</v>
      </c>
      <c r="I55" s="3">
        <v>2381.7299800000001</v>
      </c>
      <c r="J55" s="11"/>
      <c r="K55" s="11"/>
      <c r="L55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4" sqref="B4"/>
    </sheetView>
  </sheetViews>
  <sheetFormatPr defaultRowHeight="15" x14ac:dyDescent="0.25"/>
  <cols>
    <col min="1" max="1" width="71.140625" customWidth="1"/>
    <col min="2" max="2" width="77.28515625" customWidth="1"/>
  </cols>
  <sheetData>
    <row r="1" spans="1:2" x14ac:dyDescent="0.25">
      <c r="A1" s="15" t="s">
        <v>6</v>
      </c>
      <c r="B1" s="15" t="s">
        <v>7</v>
      </c>
    </row>
    <row r="2" spans="1:2" x14ac:dyDescent="0.25">
      <c r="A2" s="16" t="s">
        <v>10</v>
      </c>
      <c r="B2" s="16" t="s">
        <v>9</v>
      </c>
    </row>
    <row r="3" spans="1:2" ht="89.25" customHeight="1" x14ac:dyDescent="0.25">
      <c r="A3" s="14" t="s">
        <v>18</v>
      </c>
      <c r="B3" s="14" t="s">
        <v>17</v>
      </c>
    </row>
    <row r="4" spans="1:2" ht="74.25" customHeight="1" x14ac:dyDescent="0.25">
      <c r="A4" s="14" t="s">
        <v>20</v>
      </c>
      <c r="B4" s="14" t="s">
        <v>13</v>
      </c>
    </row>
    <row r="5" spans="1:2" ht="106.5" customHeight="1" x14ac:dyDescent="0.25">
      <c r="A5" s="14" t="s">
        <v>19</v>
      </c>
      <c r="B5" s="14" t="s">
        <v>14</v>
      </c>
    </row>
    <row r="6" spans="1:2" ht="51.75" customHeight="1" x14ac:dyDescent="0.25">
      <c r="A6" s="18" t="s">
        <v>8</v>
      </c>
      <c r="B6" s="18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1&amp;2 BETA</vt:lpstr>
      <vt:lpstr>EXPLAIN BETA &amp; 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Urhobo Association</dc:creator>
  <cp:lastModifiedBy>Strayer</cp:lastModifiedBy>
  <dcterms:created xsi:type="dcterms:W3CDTF">2017-05-10T17:18:19Z</dcterms:created>
  <dcterms:modified xsi:type="dcterms:W3CDTF">2017-05-20T17:57:25Z</dcterms:modified>
</cp:coreProperties>
</file>