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ocuments\infs3250\Excel Assignments\"/>
    </mc:Choice>
  </mc:AlternateContent>
  <bookViews>
    <workbookView xWindow="240" yWindow="45" windowWidth="8460" windowHeight="4245"/>
  </bookViews>
  <sheets>
    <sheet name="Students1" sheetId="1" r:id="rId1"/>
    <sheet name="IncomeStatement" sheetId="10" r:id="rId2"/>
    <sheet name="ExpenseForm" sheetId="11" r:id="rId3"/>
  </sheets>
  <externalReferences>
    <externalReference r:id="rId4"/>
  </externalReferences>
  <definedNames>
    <definedName name="Crit">[1]Students!#REF!</definedName>
    <definedName name="mileageRate">ExpenseForm!$L$7</definedName>
    <definedName name="Principal">#REF!</definedName>
    <definedName name="Rate">#REF!</definedName>
    <definedName name="Term">#REF!</definedName>
  </definedNames>
  <calcPr calcId="152511"/>
</workbook>
</file>

<file path=xl/calcChain.xml><?xml version="1.0" encoding="utf-8"?>
<calcChain xmlns="http://schemas.openxmlformats.org/spreadsheetml/2006/main">
  <c r="B24" i="10" l="1"/>
  <c r="B25" i="10"/>
  <c r="B23" i="10"/>
  <c r="K20" i="11" l="1"/>
  <c r="H20" i="11"/>
  <c r="G20" i="11"/>
  <c r="F20" i="11"/>
  <c r="J19" i="11"/>
  <c r="L19" i="11" s="1"/>
  <c r="J18" i="11"/>
  <c r="L18" i="11" s="1"/>
  <c r="J17" i="11"/>
  <c r="L17" i="11" s="1"/>
  <c r="J16" i="11"/>
  <c r="L16" i="11" s="1"/>
  <c r="J15" i="11"/>
  <c r="L15" i="11" s="1"/>
  <c r="J14" i="11"/>
  <c r="L14" i="11" s="1"/>
  <c r="J13" i="11"/>
  <c r="L13" i="11" s="1"/>
  <c r="J12" i="11"/>
  <c r="L12" i="11" s="1"/>
  <c r="J11" i="11"/>
  <c r="L11" i="11" s="1"/>
  <c r="J10" i="11"/>
  <c r="L10" i="11" s="1"/>
  <c r="J9" i="11"/>
  <c r="L9" i="11" s="1"/>
  <c r="L21" i="11" l="1"/>
  <c r="L23" i="11" s="1"/>
  <c r="J20" i="11"/>
</calcChain>
</file>

<file path=xl/sharedStrings.xml><?xml version="1.0" encoding="utf-8"?>
<sst xmlns="http://schemas.openxmlformats.org/spreadsheetml/2006/main" count="513" uniqueCount="376">
  <si>
    <t>Withers</t>
  </si>
  <si>
    <t>Martin</t>
  </si>
  <si>
    <t>3984 Hudson Blvd</t>
  </si>
  <si>
    <t>History</t>
  </si>
  <si>
    <t>Horton</t>
  </si>
  <si>
    <t>Samantha</t>
  </si>
  <si>
    <t>940 32 Avenue</t>
  </si>
  <si>
    <t>Geography</t>
  </si>
  <si>
    <t>DeFleur</t>
  </si>
  <si>
    <t>McLeish</t>
  </si>
  <si>
    <t>Lopez</t>
  </si>
  <si>
    <t>Bertin</t>
  </si>
  <si>
    <t>Brown</t>
  </si>
  <si>
    <t>Williams</t>
  </si>
  <si>
    <t>Earle</t>
  </si>
  <si>
    <t>Hurley</t>
  </si>
  <si>
    <t>Pitt</t>
  </si>
  <si>
    <t>Palma</t>
  </si>
  <si>
    <t>Aziz</t>
  </si>
  <si>
    <t>Farris</t>
  </si>
  <si>
    <t>Getz</t>
  </si>
  <si>
    <t>Flanders</t>
  </si>
  <si>
    <t>Booth</t>
  </si>
  <si>
    <t>Hendrickson</t>
  </si>
  <si>
    <t>Bose</t>
  </si>
  <si>
    <t>Chan</t>
  </si>
  <si>
    <t>Murray</t>
  </si>
  <si>
    <t>Ackerman</t>
  </si>
  <si>
    <t>Garcia</t>
  </si>
  <si>
    <t>Provost</t>
  </si>
  <si>
    <t>Cooper</t>
  </si>
  <si>
    <t>McLean</t>
  </si>
  <si>
    <t>Bows</t>
  </si>
  <si>
    <t>Guerroro</t>
  </si>
  <si>
    <t>Gregg</t>
  </si>
  <si>
    <t>Cindy</t>
  </si>
  <si>
    <t>Victor</t>
  </si>
  <si>
    <t>Julia</t>
  </si>
  <si>
    <t>Raymond</t>
  </si>
  <si>
    <t>Peter</t>
  </si>
  <si>
    <t>Jenna</t>
  </si>
  <si>
    <t>Stuart</t>
  </si>
  <si>
    <t>Dennis</t>
  </si>
  <si>
    <t>Emerald</t>
  </si>
  <si>
    <t>Nashir</t>
  </si>
  <si>
    <t>Linda</t>
  </si>
  <si>
    <t>Anthoney</t>
  </si>
  <si>
    <t>Dawn</t>
  </si>
  <si>
    <t>Wesley</t>
  </si>
  <si>
    <t>Mel</t>
  </si>
  <si>
    <t>Denise</t>
  </si>
  <si>
    <t>Dorothy</t>
  </si>
  <si>
    <t>Dwayne</t>
  </si>
  <si>
    <t>Jerry</t>
  </si>
  <si>
    <t>Rosa</t>
  </si>
  <si>
    <t>Everett</t>
  </si>
  <si>
    <t>Sara</t>
  </si>
  <si>
    <t>Barb</t>
  </si>
  <si>
    <t>Graham</t>
  </si>
  <si>
    <t>Tamara</t>
  </si>
  <si>
    <t>2090 Fairway Drive</t>
  </si>
  <si>
    <t>21-909 Taylor Way</t>
  </si>
  <si>
    <t>5984 East Hill</t>
  </si>
  <si>
    <t>32-987 Parkdale Road</t>
  </si>
  <si>
    <t>392 Greenfield St</t>
  </si>
  <si>
    <t>490 Malahat Drive</t>
  </si>
  <si>
    <t>8740 Thrup St</t>
  </si>
  <si>
    <t>4033 Selkirk Way</t>
  </si>
  <si>
    <t>280-4993 Lodgepole Place</t>
  </si>
  <si>
    <t>84 Columbia</t>
  </si>
  <si>
    <t>894 Regent Drive</t>
  </si>
  <si>
    <t>177 Sunshine Parkway</t>
  </si>
  <si>
    <t>8493 McArthur St</t>
  </si>
  <si>
    <t>392 Meadow Drive</t>
  </si>
  <si>
    <t>388 Harrington Avenue</t>
  </si>
  <si>
    <t>23-984 Victoria Drive</t>
  </si>
  <si>
    <t>3210 Hemlock Avenue</t>
  </si>
  <si>
    <t>11928-14th Street</t>
  </si>
  <si>
    <t>310-293 Rue Verde</t>
  </si>
  <si>
    <t>8893 Thrup Street</t>
  </si>
  <si>
    <t>748 Douglas Cresent</t>
  </si>
  <si>
    <t>3302 Arvida Drive</t>
  </si>
  <si>
    <t>22A-8930 Cotton Place</t>
  </si>
  <si>
    <t>541 Victoria Drive</t>
  </si>
  <si>
    <t>3201 Sun Valley</t>
  </si>
  <si>
    <t>5746 Rose Hill Road</t>
  </si>
  <si>
    <t>329 Delnor Cresent</t>
  </si>
  <si>
    <t>Singh</t>
  </si>
  <si>
    <t>Balwant</t>
  </si>
  <si>
    <t>3987 Valleyview Street</t>
  </si>
  <si>
    <t>Business Admin</t>
  </si>
  <si>
    <t>English</t>
  </si>
  <si>
    <t>Sciences</t>
  </si>
  <si>
    <t>Agriculture</t>
  </si>
  <si>
    <t>Fine Arts</t>
  </si>
  <si>
    <t>Computer Science</t>
  </si>
  <si>
    <t>JR</t>
  </si>
  <si>
    <t>SR</t>
  </si>
  <si>
    <t>Adams</t>
  </si>
  <si>
    <t>Edsell</t>
  </si>
  <si>
    <t>Henderson</t>
  </si>
  <si>
    <t>Schuler</t>
  </si>
  <si>
    <t>Yap</t>
  </si>
  <si>
    <t>Swift</t>
  </si>
  <si>
    <t>Thompson</t>
  </si>
  <si>
    <t>Walsh</t>
  </si>
  <si>
    <t>Hamel</t>
  </si>
  <si>
    <t>Morgan</t>
  </si>
  <si>
    <t>Todd</t>
  </si>
  <si>
    <t>Tang</t>
  </si>
  <si>
    <t>Skubiak</t>
  </si>
  <si>
    <t>Mulvaney</t>
  </si>
  <si>
    <t>Gray</t>
  </si>
  <si>
    <t>Lewis</t>
  </si>
  <si>
    <t>Lee</t>
  </si>
  <si>
    <t>MacPherson</t>
  </si>
  <si>
    <t>Cameron</t>
  </si>
  <si>
    <t>Lemiski</t>
  </si>
  <si>
    <t>Hillman</t>
  </si>
  <si>
    <t>Huberty</t>
  </si>
  <si>
    <t>Drummond</t>
  </si>
  <si>
    <t>Goode</t>
  </si>
  <si>
    <t>Tarlton</t>
  </si>
  <si>
    <t>Lockwood</t>
  </si>
  <si>
    <t>Brewski</t>
  </si>
  <si>
    <t>Hedges</t>
  </si>
  <si>
    <t>Winkler</t>
  </si>
  <si>
    <t>Smith</t>
  </si>
  <si>
    <t>Tanaka</t>
  </si>
  <si>
    <t>Arston</t>
  </si>
  <si>
    <t>Suel</t>
  </si>
  <si>
    <t>Maki</t>
  </si>
  <si>
    <t>Morris</t>
  </si>
  <si>
    <t>Cecilia</t>
  </si>
  <si>
    <t>Camilla</t>
  </si>
  <si>
    <t>Kela</t>
  </si>
  <si>
    <t>Presley</t>
  </si>
  <si>
    <t>Rich</t>
  </si>
  <si>
    <t>Stevey</t>
  </si>
  <si>
    <t>Gilles</t>
  </si>
  <si>
    <t>Moira</t>
  </si>
  <si>
    <t>Darryl</t>
  </si>
  <si>
    <t>Shig</t>
  </si>
  <si>
    <t>Kim</t>
  </si>
  <si>
    <t>Jaime</t>
  </si>
  <si>
    <t>Marcey</t>
  </si>
  <si>
    <t>Stacey</t>
  </si>
  <si>
    <t>Nathan</t>
  </si>
  <si>
    <t>Jerri</t>
  </si>
  <si>
    <t>Jack</t>
  </si>
  <si>
    <t>Jacqueline</t>
  </si>
  <si>
    <t>Ryan</t>
  </si>
  <si>
    <t>Frances</t>
  </si>
  <si>
    <t>Tessa</t>
  </si>
  <si>
    <t>Chris</t>
  </si>
  <si>
    <t>Shaine</t>
  </si>
  <si>
    <t>Randy</t>
  </si>
  <si>
    <t>John</t>
  </si>
  <si>
    <t>Janice</t>
  </si>
  <si>
    <t>Albert</t>
  </si>
  <si>
    <t>Brian</t>
  </si>
  <si>
    <t>Jean</t>
  </si>
  <si>
    <t>Ingvar</t>
  </si>
  <si>
    <t>Ed</t>
  </si>
  <si>
    <t>Alice</t>
  </si>
  <si>
    <t>#110-9022 64th Street</t>
  </si>
  <si>
    <t>200 Union St.</t>
  </si>
  <si>
    <t>111 Union St.</t>
  </si>
  <si>
    <t>1091 Panorama Ridge</t>
  </si>
  <si>
    <t>1789 East 17th Ave.</t>
  </si>
  <si>
    <t>15201 Johnston Rd.</t>
  </si>
  <si>
    <t>4210 Bush St.</t>
  </si>
  <si>
    <t>4957 Cordova Ave.</t>
  </si>
  <si>
    <t>#17-1120 Main Street</t>
  </si>
  <si>
    <t>100 Bosley Lane</t>
  </si>
  <si>
    <t>110 Glen Vista</t>
  </si>
  <si>
    <t>2110 Hilltop Way</t>
  </si>
  <si>
    <t>3109 East 5th Ave.</t>
  </si>
  <si>
    <t>400 Eastlake Trail</t>
  </si>
  <si>
    <t>2219 Hilltop Way</t>
  </si>
  <si>
    <t>20 Cactus Lane</t>
  </si>
  <si>
    <t>4500 Kalview Place</t>
  </si>
  <si>
    <t>101 West 6th Ave.</t>
  </si>
  <si>
    <t>468 Michael Drive</t>
  </si>
  <si>
    <t>151 Greer Rd.</t>
  </si>
  <si>
    <t>220 Main St.</t>
  </si>
  <si>
    <t>540 Cactus Lane</t>
  </si>
  <si>
    <t>1010 Tower Plaza</t>
  </si>
  <si>
    <t>14489 3rd Ave.</t>
  </si>
  <si>
    <t>1485 Sonama Way</t>
  </si>
  <si>
    <t>17 Windy Way</t>
  </si>
  <si>
    <t>190 Greer Rd.</t>
  </si>
  <si>
    <t>1201 Broadway</t>
  </si>
  <si>
    <t>6144 Silver Star Rd.</t>
  </si>
  <si>
    <t>100 Greer Rd.</t>
  </si>
  <si>
    <t>550 Montgomery St.</t>
  </si>
  <si>
    <t>298 Primore St.</t>
  </si>
  <si>
    <t>235 Johnston St.</t>
  </si>
  <si>
    <t>1321 Cordova Ave.</t>
  </si>
  <si>
    <t>3710 Bush St.</t>
  </si>
  <si>
    <t>Education</t>
  </si>
  <si>
    <t>Health &amp; Human Svcs</t>
  </si>
  <si>
    <t>FR</t>
  </si>
  <si>
    <t>SO</t>
  </si>
  <si>
    <t>Student #</t>
  </si>
  <si>
    <t>Last Name</t>
  </si>
  <si>
    <t>First Name</t>
  </si>
  <si>
    <t>Address</t>
  </si>
  <si>
    <t>Phone</t>
  </si>
  <si>
    <t>Major</t>
  </si>
  <si>
    <t>GPA</t>
  </si>
  <si>
    <t>Rank</t>
  </si>
  <si>
    <t>Assumptions</t>
  </si>
  <si>
    <t xml:space="preserve">   Sales Commissions</t>
  </si>
  <si>
    <t xml:space="preserve">   Sales Growth</t>
  </si>
  <si>
    <t>Sales Revenue</t>
  </si>
  <si>
    <t xml:space="preserve">   Less Sales Commission</t>
  </si>
  <si>
    <t>Net Income</t>
  </si>
  <si>
    <t xml:space="preserve">   Fixed Costs</t>
  </si>
  <si>
    <t>Gross Profit</t>
  </si>
  <si>
    <t xml:space="preserve">    Less Taxes</t>
  </si>
  <si>
    <t xml:space="preserve">   Less Fixed Costs</t>
  </si>
  <si>
    <t>to copy and paste the formulas to the other quarters without change</t>
  </si>
  <si>
    <t xml:space="preserve">   Variable Costs</t>
  </si>
  <si>
    <t xml:space="preserve">   Less Variable Costs</t>
  </si>
  <si>
    <t xml:space="preserve">   Product 1</t>
  </si>
  <si>
    <t xml:space="preserve">   Product 2</t>
  </si>
  <si>
    <t>Total Sales</t>
  </si>
  <si>
    <t>Annual Totals</t>
  </si>
  <si>
    <t>Instructions:  Work with the IF function -- add a column titled "Probation".</t>
  </si>
  <si>
    <t xml:space="preserve">Test the value of the student's major -- if the GPA is lower than 2.5, </t>
  </si>
  <si>
    <t>display the word "Probation" in the column, otherwise display nothing (blanks).</t>
  </si>
  <si>
    <t>Create a summary (to the right of the data) of the Student Rankings using the CountIF function.</t>
  </si>
  <si>
    <t>Base Sales (Q0)</t>
  </si>
  <si>
    <t>Variable costs is computed as a percentage of sales:</t>
  </si>
  <si>
    <t>(total sales * variable costs percentage)</t>
  </si>
  <si>
    <t>Sales Commission is computed as a percentage of sales:</t>
  </si>
  <si>
    <t>(total sales * sales commission percentage)</t>
  </si>
  <si>
    <t>Fixed costs -- remains constant over all periods</t>
  </si>
  <si>
    <t>Gross Profit = total sales less total expenses</t>
  </si>
  <si>
    <t>Net Income = Gross Profit less taxes</t>
  </si>
  <si>
    <t>Best solutions will use cell addresses for all parts of the formula</t>
  </si>
  <si>
    <t>You don't need to print this worksheet.  I will grade from within your posted file.</t>
  </si>
  <si>
    <t>Travel - Reimbursement Expense Form</t>
  </si>
  <si>
    <t>Per Diem Rate</t>
  </si>
  <si>
    <t>Name (Payee)</t>
  </si>
  <si>
    <t>Breakfast</t>
  </si>
  <si>
    <t>Lunch</t>
  </si>
  <si>
    <t>City, State Zip</t>
  </si>
  <si>
    <t>Dinner</t>
  </si>
  <si>
    <t>provide mailing address if not on file</t>
  </si>
  <si>
    <t>Mileage Rate</t>
  </si>
  <si>
    <t>Date of Departure</t>
  </si>
  <si>
    <t>Date of Return</t>
  </si>
  <si>
    <t>Team</t>
  </si>
  <si>
    <t xml:space="preserve">Destination &amp; Purpose of Travel </t>
  </si>
  <si>
    <t>Hotel</t>
  </si>
  <si>
    <t>Car Rental</t>
  </si>
  <si>
    <t>Meals or 
Per Diem</t>
  </si>
  <si>
    <t>Round Trip Mileage</t>
  </si>
  <si>
    <t>Mileage Allowance</t>
  </si>
  <si>
    <t>Tolls</t>
  </si>
  <si>
    <t>Total</t>
  </si>
  <si>
    <t>G/L Account</t>
  </si>
  <si>
    <t xml:space="preserve"> </t>
  </si>
  <si>
    <t>Notes / Additional Info:</t>
  </si>
  <si>
    <t>Subtotal</t>
  </si>
  <si>
    <t>Less any
Advance</t>
  </si>
  <si>
    <t>SUBMITTED By:</t>
  </si>
  <si>
    <t>DATE:</t>
  </si>
  <si>
    <t>REVIEWED By:</t>
  </si>
  <si>
    <t>APPROVED By:</t>
  </si>
  <si>
    <t>Summary of G/L Accts</t>
  </si>
  <si>
    <t>League:  5100.00</t>
  </si>
  <si>
    <t>Tourney:  5110.00</t>
  </si>
  <si>
    <t>Instructions:  List each travel event separately.   Only include on this document those expenses paid for and reimburseable to you.</t>
  </si>
  <si>
    <t>Other:  5120.00</t>
  </si>
  <si>
    <t>Original receipts must be submitted to support each expense itemized above.</t>
  </si>
  <si>
    <t>Receipts for club (direct) paid expenses should be submitted on a Credit Card Receipt transmittal form.</t>
  </si>
  <si>
    <t xml:space="preserve">Requests for reimbursement of expenses submitted without original receipts for amounts over $10.00 </t>
  </si>
  <si>
    <t>may, at the club's discretion, be denied.</t>
  </si>
  <si>
    <t>Expenses over 60 days old, by IRS law, will be treated as taxable income and reported on W2's or 1099's.</t>
  </si>
  <si>
    <t>The ABC Company</t>
  </si>
  <si>
    <t xml:space="preserve">   Product 3</t>
  </si>
  <si>
    <t>Hide the Base Sales (Q0) numbers - so that they are not visible in the completed</t>
  </si>
  <si>
    <t>Qtr-1</t>
  </si>
  <si>
    <t>Qtr-2</t>
  </si>
  <si>
    <t>Qtr-3</t>
  </si>
  <si>
    <t>Qtr-4</t>
  </si>
  <si>
    <t>Format the data -- in such a way that the income statement is easy to read.</t>
  </si>
  <si>
    <t>Provide a report title centered across the income statement and print only</t>
  </si>
  <si>
    <t>the Income Statement portion of this worksheet.</t>
  </si>
  <si>
    <t xml:space="preserve">INSTRUCTIONS </t>
  </si>
  <si>
    <t xml:space="preserve">Create a column of formulas for Quarter 1 that will allow you </t>
  </si>
  <si>
    <t xml:space="preserve"> -- using correctly, absolute, relative and mixed cell addressing.</t>
  </si>
  <si>
    <t>Base Sales
 (Qtr-0)</t>
  </si>
  <si>
    <t>Total Expenses</t>
  </si>
  <si>
    <t xml:space="preserve">   Tax Bracket on Gross Profit &gt; </t>
  </si>
  <si>
    <t xml:space="preserve">   Tax Bracket on Gross Profit &lt;= </t>
  </si>
  <si>
    <t xml:space="preserve">   if Gross Profit &lt;= $250,000: Tax = Gross Profit * 28%</t>
  </si>
  <si>
    <t xml:space="preserve">   if Gross Profit &gt; $250,000: Tax = Gross Profit * 33%</t>
  </si>
  <si>
    <t>419-555-1375</t>
  </si>
  <si>
    <t>419-825-5661</t>
  </si>
  <si>
    <t>419-692-3101</t>
  </si>
  <si>
    <t>419-555-2199</t>
  </si>
  <si>
    <t>419-555-3189</t>
  </si>
  <si>
    <t>419-555-2918</t>
  </si>
  <si>
    <t>419-555-1450</t>
  </si>
  <si>
    <t>419-555-4156</t>
  </si>
  <si>
    <t>419-882-3567</t>
  </si>
  <si>
    <t>419-555-3981</t>
  </si>
  <si>
    <t>419-660-9845</t>
  </si>
  <si>
    <t>419-555-4451</t>
  </si>
  <si>
    <t>419-555-4886</t>
  </si>
  <si>
    <t>419-555-9906</t>
  </si>
  <si>
    <t>419-321-6580</t>
  </si>
  <si>
    <t>419-555-9411</t>
  </si>
  <si>
    <t>419-882-1147</t>
  </si>
  <si>
    <t>419-555-9313</t>
  </si>
  <si>
    <t>419-555-8821</t>
  </si>
  <si>
    <t>419-555-2978</t>
  </si>
  <si>
    <t>419-555-8163</t>
  </si>
  <si>
    <t>419-654-1234</t>
  </si>
  <si>
    <t>419-123-4546</t>
  </si>
  <si>
    <t>419-555-7134</t>
  </si>
  <si>
    <t>419-555-1328</t>
  </si>
  <si>
    <t>419-321-4567</t>
  </si>
  <si>
    <t>419-654-9870</t>
  </si>
  <si>
    <t>419-882-9374</t>
  </si>
  <si>
    <t>419-555-8802</t>
  </si>
  <si>
    <t>419-315-2255</t>
  </si>
  <si>
    <t>419-505-9803</t>
  </si>
  <si>
    <t>419-315-3002</t>
  </si>
  <si>
    <t>419-555-7988</t>
  </si>
  <si>
    <t>419-315-9874</t>
  </si>
  <si>
    <t>419-650-5522</t>
  </si>
  <si>
    <t>419-315-6525</t>
  </si>
  <si>
    <t>419-660-6655</t>
  </si>
  <si>
    <t>419-555-4853</t>
  </si>
  <si>
    <t>419-882-9545</t>
  </si>
  <si>
    <t>419-645-3352</t>
  </si>
  <si>
    <t>419-555-8332</t>
  </si>
  <si>
    <t>419-555-7287</t>
  </si>
  <si>
    <t>419-654-6585</t>
  </si>
  <si>
    <t>419-660-9985</t>
  </si>
  <si>
    <t>419-654-3322</t>
  </si>
  <si>
    <t>419-555-3327</t>
  </si>
  <si>
    <t>419-555-2876</t>
  </si>
  <si>
    <t>419-555-1982</t>
  </si>
  <si>
    <t>419-555-6360</t>
  </si>
  <si>
    <t>419-654-1085</t>
  </si>
  <si>
    <t>419-555-7330</t>
  </si>
  <si>
    <t>419-660-3255</t>
  </si>
  <si>
    <t>419-882-3337</t>
  </si>
  <si>
    <t>419-132-6511</t>
  </si>
  <si>
    <t>419-512-7411</t>
  </si>
  <si>
    <t>419-654-3658</t>
  </si>
  <si>
    <t>419-315-1123</t>
  </si>
  <si>
    <t>419-654-4560</t>
  </si>
  <si>
    <t>419-643-7744</t>
  </si>
  <si>
    <t>419-882-3365</t>
  </si>
  <si>
    <t>419-660-2895</t>
  </si>
  <si>
    <t>419-555-5576</t>
  </si>
  <si>
    <t>419-660-0767</t>
  </si>
  <si>
    <t>419-650-3200</t>
  </si>
  <si>
    <t>419-555-6387</t>
  </si>
  <si>
    <t>419-654-3860</t>
  </si>
  <si>
    <t>Hoyer</t>
  </si>
  <si>
    <t>Probation Threshhold</t>
  </si>
  <si>
    <t>Product Sales for each quarter is computed as :</t>
  </si>
  <si>
    <t>((product sales for the previous Qtr) * (100% + Sales Growth% for that Qtr)</t>
  </si>
  <si>
    <t>income statement.  And - be sure to calculate quarterly sales by Product</t>
  </si>
  <si>
    <t>Total Sales for each quarter is computed as :</t>
  </si>
  <si>
    <t>Tax is computed as Gross Profit * Tax Bracket  (use IF( ) function )</t>
  </si>
  <si>
    <t xml:space="preserve">    Use Cell addresses or Named Ranges for each part of the formula.</t>
  </si>
  <si>
    <t>(sum of the sales for Products 1, 2 and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</si>
</sst>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"/>
    <numFmt numFmtId="165" formatCode="_(&quot;$&quot;* #,##0_);_(&quot;$&quot;* \(#,##0\);_(&quot;$&quot;* &quot;-&quot;??_);_(@_)"/>
  </numFmts>
  <fonts count="25" x14ac:knownFonts="1">
    <font>
      <sz val="10"/>
      <name val="Arial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24"/>
      <color theme="9" tint="-0.499984740745262"/>
      <name val="Tahoma"/>
      <family val="2"/>
    </font>
    <font>
      <sz val="20"/>
      <color indexed="60"/>
      <name val="Tahoma"/>
      <family val="2"/>
    </font>
    <font>
      <sz val="10"/>
      <name val="Tahoma"/>
      <family val="2"/>
    </font>
    <font>
      <b/>
      <sz val="9"/>
      <color indexed="23"/>
      <name val="Tahoma"/>
      <family val="2"/>
    </font>
    <font>
      <b/>
      <sz val="10"/>
      <color indexed="63"/>
      <name val="Tahoma"/>
      <family val="2"/>
    </font>
    <font>
      <sz val="10"/>
      <color indexed="63"/>
      <name val="Tahoma"/>
      <family val="2"/>
    </font>
    <font>
      <sz val="9"/>
      <color indexed="63"/>
      <name val="Tahoma"/>
      <family val="2"/>
    </font>
    <font>
      <sz val="12"/>
      <color indexed="63"/>
      <name val="Tahoma"/>
      <family val="2"/>
    </font>
    <font>
      <b/>
      <sz val="12"/>
      <color theme="3" tint="-0.249977111117893"/>
      <name val="Tahoma"/>
      <family val="2"/>
    </font>
    <font>
      <vertAlign val="superscript"/>
      <sz val="10"/>
      <name val="Tahoma"/>
      <family val="2"/>
    </font>
    <font>
      <b/>
      <sz val="9"/>
      <color indexed="9"/>
      <name val="Tahoma"/>
      <family val="2"/>
    </font>
    <font>
      <sz val="10"/>
      <color indexed="55"/>
      <name val="Tahoma"/>
      <family val="2"/>
    </font>
    <font>
      <b/>
      <sz val="9"/>
      <color indexed="63"/>
      <name val="Tahoma"/>
      <family val="2"/>
    </font>
    <font>
      <u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64"/>
      </left>
      <right/>
      <top style="thin">
        <color indexed="23"/>
      </top>
      <bottom/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55"/>
      </left>
      <right style="thin">
        <color indexed="55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57">
    <xf numFmtId="0" fontId="0" fillId="0" borderId="0" xfId="0"/>
    <xf numFmtId="0" fontId="0" fillId="0" borderId="0" xfId="0" applyAlignment="1"/>
    <xf numFmtId="0" fontId="0" fillId="0" borderId="0" xfId="0" applyFill="1" applyBorder="1" applyAlignment="1"/>
    <xf numFmtId="0" fontId="0" fillId="0" borderId="0" xfId="0" applyBorder="1"/>
    <xf numFmtId="0" fontId="0" fillId="0" borderId="0" xfId="0" applyBorder="1" applyAlignment="1"/>
    <xf numFmtId="0" fontId="2" fillId="0" borderId="0" xfId="0" applyFont="1" applyBorder="1" applyAlignment="1">
      <alignment horizontal="left" wrapText="1"/>
    </xf>
    <xf numFmtId="0" fontId="0" fillId="2" borderId="2" xfId="0" applyFill="1" applyBorder="1"/>
    <xf numFmtId="0" fontId="0" fillId="2" borderId="3" xfId="0" applyFill="1" applyBorder="1"/>
    <xf numFmtId="0" fontId="0" fillId="2" borderId="3" xfId="0" applyFill="1" applyBorder="1" applyAlignment="1"/>
    <xf numFmtId="165" fontId="0" fillId="0" borderId="0" xfId="0" applyNumberFormat="1"/>
    <xf numFmtId="0" fontId="3" fillId="3" borderId="5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0" fillId="3" borderId="0" xfId="0" applyFill="1" applyBorder="1"/>
    <xf numFmtId="9" fontId="3" fillId="3" borderId="0" xfId="2" applyFont="1" applyFill="1" applyBorder="1" applyAlignment="1">
      <alignment horizontal="right"/>
    </xf>
    <xf numFmtId="9" fontId="3" fillId="3" borderId="8" xfId="2" applyFont="1" applyFill="1" applyBorder="1" applyAlignment="1">
      <alignment horizontal="right"/>
    </xf>
    <xf numFmtId="9" fontId="0" fillId="3" borderId="0" xfId="2" applyFont="1" applyFill="1" applyBorder="1"/>
    <xf numFmtId="9" fontId="0" fillId="3" borderId="8" xfId="2" applyFont="1" applyFill="1" applyBorder="1"/>
    <xf numFmtId="165" fontId="0" fillId="3" borderId="0" xfId="1" applyNumberFormat="1" applyFont="1" applyFill="1" applyBorder="1"/>
    <xf numFmtId="165" fontId="0" fillId="3" borderId="8" xfId="1" applyNumberFormat="1" applyFont="1" applyFill="1" applyBorder="1"/>
    <xf numFmtId="0" fontId="0" fillId="3" borderId="8" xfId="0" applyFill="1" applyBorder="1"/>
    <xf numFmtId="0" fontId="0" fillId="3" borderId="7" xfId="0" applyFill="1" applyBorder="1"/>
    <xf numFmtId="0" fontId="3" fillId="3" borderId="9" xfId="0" applyFont="1" applyFill="1" applyBorder="1"/>
    <xf numFmtId="165" fontId="0" fillId="3" borderId="10" xfId="1" applyNumberFormat="1" applyFont="1" applyFill="1" applyBorder="1"/>
    <xf numFmtId="0" fontId="0" fillId="3" borderId="10" xfId="0" applyFill="1" applyBorder="1"/>
    <xf numFmtId="0" fontId="0" fillId="3" borderId="11" xfId="0" applyFill="1" applyBorder="1"/>
    <xf numFmtId="0" fontId="3" fillId="4" borderId="12" xfId="0" applyFont="1" applyFill="1" applyBorder="1"/>
    <xf numFmtId="0" fontId="0" fillId="4" borderId="13" xfId="0" applyFill="1" applyBorder="1"/>
    <xf numFmtId="0" fontId="0" fillId="4" borderId="13" xfId="0" applyFill="1" applyBorder="1" applyAlignment="1"/>
    <xf numFmtId="0" fontId="0" fillId="4" borderId="14" xfId="0" applyFill="1" applyBorder="1"/>
    <xf numFmtId="0" fontId="3" fillId="4" borderId="15" xfId="0" applyFont="1" applyFill="1" applyBorder="1"/>
    <xf numFmtId="0" fontId="0" fillId="4" borderId="0" xfId="0" applyFill="1" applyBorder="1"/>
    <xf numFmtId="0" fontId="0" fillId="4" borderId="0" xfId="0" applyFill="1" applyBorder="1" applyAlignment="1"/>
    <xf numFmtId="0" fontId="0" fillId="4" borderId="16" xfId="0" applyFill="1" applyBorder="1"/>
    <xf numFmtId="0" fontId="0" fillId="4" borderId="15" xfId="0" applyFill="1" applyBorder="1"/>
    <xf numFmtId="0" fontId="3" fillId="4" borderId="17" xfId="0" applyFont="1" applyFill="1" applyBorder="1"/>
    <xf numFmtId="0" fontId="0" fillId="4" borderId="18" xfId="0" applyFill="1" applyBorder="1"/>
    <xf numFmtId="0" fontId="0" fillId="4" borderId="18" xfId="0" applyFill="1" applyBorder="1" applyAlignment="1"/>
    <xf numFmtId="0" fontId="0" fillId="4" borderId="19" xfId="0" applyFill="1" applyBorder="1"/>
    <xf numFmtId="0" fontId="5" fillId="4" borderId="0" xfId="0" applyFont="1" applyFill="1"/>
    <xf numFmtId="0" fontId="6" fillId="4" borderId="15" xfId="0" applyFont="1" applyFill="1" applyBorder="1"/>
    <xf numFmtId="0" fontId="0" fillId="5" borderId="0" xfId="0" applyFill="1" applyAlignment="1">
      <alignment vertical="center"/>
    </xf>
    <xf numFmtId="0" fontId="9" fillId="0" borderId="0" xfId="0" applyFont="1"/>
    <xf numFmtId="0" fontId="10" fillId="0" borderId="0" xfId="0" applyFont="1" applyBorder="1"/>
    <xf numFmtId="0" fontId="11" fillId="0" borderId="0" xfId="0" applyFont="1" applyBorder="1"/>
    <xf numFmtId="0" fontId="12" fillId="0" borderId="0" xfId="0" applyFont="1" applyBorder="1"/>
    <xf numFmtId="0" fontId="12" fillId="0" borderId="0" xfId="0" applyFont="1"/>
    <xf numFmtId="0" fontId="12" fillId="0" borderId="0" xfId="0" applyFont="1" applyBorder="1" applyAlignment="1" applyProtection="1">
      <alignment horizontal="center"/>
      <protection locked="0"/>
    </xf>
    <xf numFmtId="14" fontId="9" fillId="0" borderId="0" xfId="0" applyNumberFormat="1" applyFont="1" applyBorder="1" applyAlignment="1"/>
    <xf numFmtId="0" fontId="12" fillId="0" borderId="0" xfId="0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3" fillId="0" borderId="0" xfId="0" applyFont="1" applyBorder="1" applyProtection="1">
      <protection locked="0"/>
    </xf>
    <xf numFmtId="0" fontId="15" fillId="5" borderId="0" xfId="0" applyFont="1" applyFill="1" applyAlignment="1">
      <alignment vertical="center"/>
    </xf>
    <xf numFmtId="0" fontId="9" fillId="0" borderId="0" xfId="0" applyFont="1" applyBorder="1"/>
    <xf numFmtId="0" fontId="0" fillId="0" borderId="0" xfId="0" applyAlignment="1">
      <alignment horizontal="center" vertical="center"/>
    </xf>
    <xf numFmtId="14" fontId="9" fillId="8" borderId="22" xfId="0" applyNumberFormat="1" applyFont="1" applyFill="1" applyBorder="1" applyAlignment="1" applyProtection="1">
      <alignment horizontal="center"/>
      <protection locked="0"/>
    </xf>
    <xf numFmtId="18" fontId="9" fillId="8" borderId="23" xfId="0" applyNumberFormat="1" applyFont="1" applyFill="1" applyBorder="1" applyAlignment="1" applyProtection="1">
      <alignment horizontal="center" wrapText="1"/>
      <protection locked="0"/>
    </xf>
    <xf numFmtId="0" fontId="9" fillId="8" borderId="26" xfId="0" applyFont="1" applyFill="1" applyBorder="1" applyAlignment="1" applyProtection="1">
      <alignment horizontal="left" wrapText="1"/>
      <protection locked="0"/>
    </xf>
    <xf numFmtId="0" fontId="9" fillId="8" borderId="26" xfId="0" applyFont="1" applyFill="1" applyBorder="1" applyAlignment="1" applyProtection="1">
      <alignment horizontal="left" wrapText="1" indent="1"/>
      <protection locked="0"/>
    </xf>
    <xf numFmtId="44" fontId="9" fillId="8" borderId="26" xfId="0" applyNumberFormat="1" applyFont="1" applyFill="1" applyBorder="1" applyAlignment="1" applyProtection="1">
      <alignment horizontal="center"/>
      <protection locked="0"/>
    </xf>
    <xf numFmtId="1" fontId="9" fillId="8" borderId="26" xfId="0" applyNumberFormat="1" applyFont="1" applyFill="1" applyBorder="1" applyAlignment="1" applyProtection="1">
      <alignment horizontal="center"/>
      <protection locked="0"/>
    </xf>
    <xf numFmtId="0" fontId="9" fillId="8" borderId="26" xfId="0" applyNumberFormat="1" applyFont="1" applyFill="1" applyBorder="1" applyAlignment="1" applyProtection="1">
      <alignment horizontal="center" wrapText="1"/>
      <protection locked="0"/>
    </xf>
    <xf numFmtId="14" fontId="9" fillId="0" borderId="27" xfId="0" applyNumberFormat="1" applyFont="1" applyBorder="1" applyAlignment="1" applyProtection="1">
      <alignment horizontal="center"/>
      <protection locked="0"/>
    </xf>
    <xf numFmtId="18" fontId="9" fillId="0" borderId="28" xfId="0" applyNumberFormat="1" applyFont="1" applyBorder="1" applyAlignment="1" applyProtection="1">
      <alignment horizontal="center" wrapText="1"/>
      <protection locked="0"/>
    </xf>
    <xf numFmtId="0" fontId="9" fillId="0" borderId="29" xfId="0" applyFont="1" applyBorder="1" applyAlignment="1" applyProtection="1">
      <alignment horizontal="left" wrapText="1"/>
      <protection locked="0"/>
    </xf>
    <xf numFmtId="0" fontId="9" fillId="0" borderId="29" xfId="0" applyFont="1" applyBorder="1" applyAlignment="1" applyProtection="1">
      <alignment horizontal="left" wrapText="1" indent="1"/>
      <protection locked="0"/>
    </xf>
    <xf numFmtId="44" fontId="9" fillId="0" borderId="29" xfId="0" applyNumberFormat="1" applyFont="1" applyBorder="1" applyAlignment="1" applyProtection="1">
      <alignment horizontal="center"/>
      <protection locked="0"/>
    </xf>
    <xf numFmtId="1" fontId="9" fillId="0" borderId="29" xfId="0" applyNumberFormat="1" applyFont="1" applyBorder="1" applyAlignment="1" applyProtection="1">
      <alignment horizontal="center"/>
      <protection locked="0"/>
    </xf>
    <xf numFmtId="0" fontId="9" fillId="0" borderId="29" xfId="0" applyNumberFormat="1" applyFont="1" applyBorder="1" applyAlignment="1" applyProtection="1">
      <alignment horizontal="center" wrapText="1"/>
      <protection locked="0"/>
    </xf>
    <xf numFmtId="14" fontId="9" fillId="8" borderId="27" xfId="0" applyNumberFormat="1" applyFont="1" applyFill="1" applyBorder="1" applyAlignment="1" applyProtection="1">
      <alignment horizontal="center"/>
      <protection locked="0"/>
    </xf>
    <xf numFmtId="14" fontId="9" fillId="8" borderId="28" xfId="0" applyNumberFormat="1" applyFont="1" applyFill="1" applyBorder="1" applyAlignment="1" applyProtection="1">
      <alignment horizontal="center" wrapText="1"/>
      <protection locked="0"/>
    </xf>
    <xf numFmtId="0" fontId="9" fillId="8" borderId="29" xfId="0" applyFont="1" applyFill="1" applyBorder="1" applyAlignment="1" applyProtection="1">
      <alignment horizontal="left" wrapText="1"/>
      <protection locked="0"/>
    </xf>
    <xf numFmtId="0" fontId="9" fillId="8" borderId="29" xfId="0" applyFont="1" applyFill="1" applyBorder="1" applyAlignment="1" applyProtection="1">
      <alignment horizontal="left" wrapText="1" indent="1"/>
      <protection locked="0"/>
    </xf>
    <xf numFmtId="44" fontId="9" fillId="8" borderId="29" xfId="0" applyNumberFormat="1" applyFont="1" applyFill="1" applyBorder="1" applyAlignment="1" applyProtection="1">
      <alignment horizontal="center"/>
      <protection locked="0"/>
    </xf>
    <xf numFmtId="1" fontId="9" fillId="8" borderId="29" xfId="0" applyNumberFormat="1" applyFont="1" applyFill="1" applyBorder="1" applyAlignment="1" applyProtection="1">
      <alignment horizontal="center"/>
      <protection locked="0"/>
    </xf>
    <xf numFmtId="14" fontId="9" fillId="0" borderId="28" xfId="0" applyNumberFormat="1" applyFont="1" applyBorder="1" applyAlignment="1" applyProtection="1">
      <alignment horizontal="center" wrapText="1"/>
      <protection locked="0"/>
    </xf>
    <xf numFmtId="0" fontId="9" fillId="0" borderId="26" xfId="0" applyNumberFormat="1" applyFont="1" applyFill="1" applyBorder="1" applyAlignment="1" applyProtection="1">
      <alignment horizontal="center" wrapText="1"/>
      <protection locked="0"/>
    </xf>
    <xf numFmtId="14" fontId="9" fillId="5" borderId="27" xfId="0" applyNumberFormat="1" applyFont="1" applyFill="1" applyBorder="1" applyAlignment="1" applyProtection="1">
      <alignment horizontal="center"/>
      <protection locked="0"/>
    </xf>
    <xf numFmtId="14" fontId="9" fillId="5" borderId="28" xfId="0" applyNumberFormat="1" applyFont="1" applyFill="1" applyBorder="1" applyAlignment="1" applyProtection="1">
      <alignment horizontal="center" wrapText="1"/>
      <protection locked="0"/>
    </xf>
    <xf numFmtId="0" fontId="9" fillId="5" borderId="29" xfId="0" applyFont="1" applyFill="1" applyBorder="1" applyAlignment="1" applyProtection="1">
      <alignment horizontal="left" wrapText="1"/>
      <protection locked="0"/>
    </xf>
    <xf numFmtId="0" fontId="9" fillId="5" borderId="29" xfId="0" applyFont="1" applyFill="1" applyBorder="1" applyAlignment="1" applyProtection="1">
      <alignment horizontal="left" wrapText="1" indent="1"/>
      <protection locked="0"/>
    </xf>
    <xf numFmtId="44" fontId="9" fillId="5" borderId="29" xfId="0" applyNumberFormat="1" applyFont="1" applyFill="1" applyBorder="1" applyAlignment="1" applyProtection="1">
      <alignment horizontal="center"/>
      <protection locked="0"/>
    </xf>
    <xf numFmtId="1" fontId="9" fillId="5" borderId="29" xfId="0" applyNumberFormat="1" applyFont="1" applyFill="1" applyBorder="1" applyAlignment="1" applyProtection="1">
      <alignment horizontal="center"/>
      <protection locked="0"/>
    </xf>
    <xf numFmtId="0" fontId="9" fillId="0" borderId="30" xfId="0" applyNumberFormat="1" applyFont="1" applyFill="1" applyBorder="1" applyAlignment="1" applyProtection="1">
      <alignment horizontal="center" wrapText="1"/>
      <protection locked="0"/>
    </xf>
    <xf numFmtId="14" fontId="9" fillId="8" borderId="31" xfId="0" applyNumberFormat="1" applyFont="1" applyFill="1" applyBorder="1" applyAlignment="1" applyProtection="1">
      <alignment horizontal="center"/>
      <protection locked="0"/>
    </xf>
    <xf numFmtId="14" fontId="9" fillId="8" borderId="32" xfId="0" applyNumberFormat="1" applyFont="1" applyFill="1" applyBorder="1" applyAlignment="1" applyProtection="1">
      <alignment horizontal="center" wrapText="1"/>
      <protection locked="0"/>
    </xf>
    <xf numFmtId="0" fontId="9" fillId="8" borderId="33" xfId="0" applyFont="1" applyFill="1" applyBorder="1" applyAlignment="1" applyProtection="1">
      <alignment horizontal="left" wrapText="1"/>
      <protection locked="0"/>
    </xf>
    <xf numFmtId="0" fontId="9" fillId="8" borderId="33" xfId="0" applyFont="1" applyFill="1" applyBorder="1" applyAlignment="1" applyProtection="1">
      <alignment horizontal="left" wrapText="1" indent="1"/>
      <protection locked="0"/>
    </xf>
    <xf numFmtId="44" fontId="9" fillId="8" borderId="33" xfId="0" applyNumberFormat="1" applyFont="1" applyFill="1" applyBorder="1" applyAlignment="1" applyProtection="1">
      <alignment horizontal="center"/>
      <protection locked="0"/>
    </xf>
    <xf numFmtId="1" fontId="9" fillId="8" borderId="33" xfId="0" applyNumberFormat="1" applyFont="1" applyFill="1" applyBorder="1" applyAlignment="1" applyProtection="1">
      <alignment horizontal="center"/>
      <protection locked="0"/>
    </xf>
    <xf numFmtId="0" fontId="9" fillId="8" borderId="33" xfId="0" applyNumberFormat="1" applyFont="1" applyFill="1" applyBorder="1" applyAlignment="1" applyProtection="1">
      <alignment horizontal="center" wrapText="1"/>
      <protection locked="0"/>
    </xf>
    <xf numFmtId="0" fontId="11" fillId="0" borderId="34" xfId="0" applyFont="1" applyBorder="1" applyAlignment="1">
      <alignment horizontal="right"/>
    </xf>
    <xf numFmtId="0" fontId="19" fillId="0" borderId="0" xfId="3" applyFont="1" applyAlignment="1">
      <alignment horizontal="right" vertical="center" wrapText="1"/>
    </xf>
    <xf numFmtId="0" fontId="11" fillId="0" borderId="0" xfId="0" applyFont="1" applyAlignment="1">
      <alignment horizontal="right"/>
    </xf>
    <xf numFmtId="0" fontId="9" fillId="6" borderId="20" xfId="0" applyFont="1" applyFill="1" applyBorder="1" applyAlignment="1" applyProtection="1">
      <alignment horizontal="center"/>
      <protection locked="0"/>
    </xf>
    <xf numFmtId="44" fontId="9" fillId="6" borderId="20" xfId="1" applyFont="1" applyFill="1" applyBorder="1" applyAlignment="1" applyProtection="1">
      <alignment horizontal="center"/>
      <protection locked="0"/>
    </xf>
    <xf numFmtId="49" fontId="12" fillId="6" borderId="20" xfId="0" applyNumberFormat="1" applyFont="1" applyFill="1" applyBorder="1" applyAlignment="1" applyProtection="1">
      <alignment horizontal="center"/>
      <protection locked="0"/>
    </xf>
    <xf numFmtId="44" fontId="12" fillId="6" borderId="20" xfId="0" applyNumberFormat="1" applyFont="1" applyFill="1" applyBorder="1" applyAlignment="1" applyProtection="1">
      <alignment horizontal="right"/>
      <protection locked="0"/>
    </xf>
    <xf numFmtId="0" fontId="17" fillId="7" borderId="22" xfId="0" applyFont="1" applyFill="1" applyBorder="1" applyAlignment="1" applyProtection="1">
      <alignment horizontal="center" vertical="center" wrapText="1"/>
      <protection locked="0"/>
    </xf>
    <xf numFmtId="0" fontId="17" fillId="7" borderId="23" xfId="0" applyFont="1" applyFill="1" applyBorder="1" applyAlignment="1" applyProtection="1">
      <alignment horizontal="center" vertical="center" wrapText="1"/>
      <protection locked="0"/>
    </xf>
    <xf numFmtId="0" fontId="17" fillId="7" borderId="24" xfId="0" applyFont="1" applyFill="1" applyBorder="1" applyAlignment="1" applyProtection="1">
      <alignment horizontal="center" vertical="center"/>
      <protection locked="0"/>
    </xf>
    <xf numFmtId="0" fontId="17" fillId="7" borderId="24" xfId="0" applyFont="1" applyFill="1" applyBorder="1" applyAlignment="1" applyProtection="1">
      <alignment horizontal="center" vertical="center" wrapText="1"/>
      <protection locked="0"/>
    </xf>
    <xf numFmtId="0" fontId="17" fillId="7" borderId="25" xfId="0" applyFont="1" applyFill="1" applyBorder="1" applyAlignment="1" applyProtection="1">
      <alignment horizontal="center" vertical="center"/>
      <protection locked="0"/>
    </xf>
    <xf numFmtId="44" fontId="9" fillId="9" borderId="25" xfId="0" applyNumberFormat="1" applyFont="1" applyFill="1" applyBorder="1" applyAlignment="1" applyProtection="1">
      <alignment horizontal="center"/>
      <protection locked="0"/>
    </xf>
    <xf numFmtId="0" fontId="9" fillId="0" borderId="34" xfId="0" applyFont="1" applyBorder="1" applyAlignment="1" applyProtection="1">
      <alignment horizontal="center"/>
      <protection locked="0"/>
    </xf>
    <xf numFmtId="0" fontId="9" fillId="0" borderId="35" xfId="0" applyFont="1" applyBorder="1" applyAlignment="1" applyProtection="1">
      <alignment horizontal="center"/>
      <protection locked="0"/>
    </xf>
    <xf numFmtId="44" fontId="9" fillId="9" borderId="36" xfId="0" applyNumberFormat="1" applyFont="1" applyFill="1" applyBorder="1" applyAlignment="1" applyProtection="1">
      <alignment horizontal="center"/>
      <protection locked="0"/>
    </xf>
    <xf numFmtId="44" fontId="9" fillId="9" borderId="37" xfId="0" applyNumberFormat="1" applyFont="1" applyFill="1" applyBorder="1" applyAlignment="1" applyProtection="1">
      <alignment horizontal="center"/>
      <protection locked="0"/>
    </xf>
    <xf numFmtId="0" fontId="18" fillId="10" borderId="1" xfId="0" applyFont="1" applyFill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44" fontId="9" fillId="9" borderId="38" xfId="0" applyNumberFormat="1" applyFont="1" applyFill="1" applyBorder="1" applyAlignment="1" applyProtection="1">
      <alignment horizontal="center"/>
      <protection locked="0"/>
    </xf>
    <xf numFmtId="44" fontId="9" fillId="0" borderId="39" xfId="1" applyFont="1" applyBorder="1" applyAlignment="1" applyProtection="1">
      <alignment horizontal="center"/>
      <protection locked="0"/>
    </xf>
    <xf numFmtId="44" fontId="9" fillId="9" borderId="40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/>
      <protection locked="0"/>
    </xf>
    <xf numFmtId="0" fontId="10" fillId="0" borderId="0" xfId="0" applyFont="1" applyBorder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2" fontId="21" fillId="6" borderId="2" xfId="0" applyNumberFormat="1" applyFont="1" applyFill="1" applyBorder="1" applyAlignment="1" applyProtection="1">
      <alignment horizontal="left"/>
      <protection locked="0"/>
    </xf>
    <xf numFmtId="2" fontId="0" fillId="6" borderId="4" xfId="0" applyNumberFormat="1" applyFill="1" applyBorder="1" applyAlignment="1" applyProtection="1">
      <alignment horizontal="right"/>
      <protection locked="0"/>
    </xf>
    <xf numFmtId="2" fontId="22" fillId="6" borderId="2" xfId="0" applyNumberFormat="1" applyFon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0" fontId="5" fillId="4" borderId="15" xfId="0" applyFont="1" applyFill="1" applyBorder="1"/>
    <xf numFmtId="0" fontId="0" fillId="2" borderId="3" xfId="0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5" fillId="11" borderId="0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9" fontId="0" fillId="3" borderId="0" xfId="2" applyFont="1" applyFill="1" applyBorder="1" applyAlignment="1">
      <alignment horizontal="right"/>
    </xf>
    <xf numFmtId="0" fontId="23" fillId="4" borderId="0" xfId="0" applyFont="1" applyFill="1" applyBorder="1" applyAlignment="1">
      <alignment horizontal="center"/>
    </xf>
    <xf numFmtId="9" fontId="0" fillId="3" borderId="8" xfId="2" applyFont="1" applyFill="1" applyBorder="1" applyAlignment="1">
      <alignment horizontal="right"/>
    </xf>
    <xf numFmtId="0" fontId="3" fillId="12" borderId="0" xfId="0" applyFont="1" applyFill="1" applyBorder="1"/>
    <xf numFmtId="0" fontId="0" fillId="12" borderId="0" xfId="0" applyFill="1"/>
    <xf numFmtId="0" fontId="4" fillId="12" borderId="0" xfId="0" applyFont="1" applyFill="1"/>
    <xf numFmtId="0" fontId="3" fillId="12" borderId="0" xfId="0" applyFont="1" applyFill="1"/>
    <xf numFmtId="0" fontId="24" fillId="12" borderId="0" xfId="0" applyFont="1" applyFill="1"/>
    <xf numFmtId="0" fontId="23" fillId="11" borderId="0" xfId="0" applyFont="1" applyFill="1" applyBorder="1" applyAlignment="1">
      <alignment horizontal="center"/>
    </xf>
    <xf numFmtId="0" fontId="23" fillId="4" borderId="0" xfId="0" applyFont="1" applyFill="1" applyAlignment="1">
      <alignment horizontal="center" wrapText="1"/>
    </xf>
    <xf numFmtId="44" fontId="0" fillId="3" borderId="0" xfId="1" applyFont="1" applyFill="1" applyBorder="1" applyAlignment="1">
      <alignment horizontal="center"/>
    </xf>
    <xf numFmtId="9" fontId="0" fillId="3" borderId="0" xfId="0" applyNumberFormat="1" applyFill="1" applyBorder="1"/>
    <xf numFmtId="0" fontId="5" fillId="13" borderId="2" xfId="0" applyFont="1" applyFill="1" applyBorder="1"/>
    <xf numFmtId="0" fontId="5" fillId="13" borderId="3" xfId="0" applyFont="1" applyFill="1" applyBorder="1"/>
    <xf numFmtId="0" fontId="5" fillId="13" borderId="4" xfId="0" applyFont="1" applyFill="1" applyBorder="1"/>
    <xf numFmtId="0" fontId="9" fillId="0" borderId="41" xfId="0" applyFont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12" fillId="0" borderId="41" xfId="0" applyFont="1" applyBorder="1" applyAlignment="1" applyProtection="1">
      <alignment horizontal="left"/>
      <protection locked="0"/>
    </xf>
    <xf numFmtId="0" fontId="20" fillId="0" borderId="0" xfId="0" applyFont="1" applyAlignment="1" applyProtection="1">
      <alignment horizontal="center"/>
      <protection locked="0"/>
    </xf>
    <xf numFmtId="0" fontId="13" fillId="0" borderId="3" xfId="0" applyFont="1" applyBorder="1" applyAlignment="1" applyProtection="1">
      <alignment horizontal="left"/>
      <protection locked="0"/>
    </xf>
    <xf numFmtId="0" fontId="16" fillId="0" borderId="21" xfId="0" applyFont="1" applyBorder="1" applyAlignment="1">
      <alignment horizontal="left"/>
    </xf>
    <xf numFmtId="0" fontId="9" fillId="0" borderId="10" xfId="0" applyFon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9" fillId="0" borderId="21" xfId="0" applyFont="1" applyBorder="1" applyAlignment="1" applyProtection="1">
      <alignment horizontal="left"/>
      <protection locked="0"/>
    </xf>
    <xf numFmtId="16" fontId="0" fillId="0" borderId="3" xfId="0" applyNumberFormat="1" applyBorder="1" applyAlignment="1" applyProtection="1">
      <alignment horizontal="left"/>
      <protection locked="0"/>
    </xf>
    <xf numFmtId="0" fontId="7" fillId="5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top"/>
      <protection locked="0"/>
    </xf>
    <xf numFmtId="0" fontId="13" fillId="0" borderId="10" xfId="0" applyFont="1" applyBorder="1" applyAlignment="1" applyProtection="1">
      <alignment horizontal="left"/>
      <protection locked="0"/>
    </xf>
    <xf numFmtId="0" fontId="14" fillId="0" borderId="0" xfId="0" applyFont="1" applyBorder="1" applyAlignment="1" applyProtection="1">
      <alignment horizontal="center"/>
      <protection locked="0"/>
    </xf>
    <xf numFmtId="14" fontId="12" fillId="0" borderId="0" xfId="0" applyNumberFormat="1" applyFont="1" applyBorder="1" applyAlignment="1" applyProtection="1">
      <alignment horizontal="left"/>
      <protection locked="0"/>
    </xf>
  </cellXfs>
  <cellStyles count="4">
    <cellStyle name="Currency" xfId="1" builtinId="4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123825</xdr:colOff>
      <xdr:row>36</xdr:row>
      <xdr:rowOff>161925</xdr:rowOff>
    </xdr:from>
    <xdr:ext cx="184731" cy="264560"/>
    <xdr:sp macro="" textlink="">
      <xdr:nvSpPr>
        <xdr:cNvPr id="2" name="TextBox 1"/>
        <xdr:cNvSpPr txBox="1"/>
      </xdr:nvSpPr>
      <xdr:spPr>
        <a:xfrm>
          <a:off x="4743450" y="663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UT/UT3250/webboard/Chapter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udents"/>
      <sheetName val="Input Tables"/>
      <sheetName val="Goal Seek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tabSelected="1" workbookViewId="0">
      <selection activeCell="A14" sqref="A14"/>
    </sheetView>
  </sheetViews>
  <sheetFormatPr defaultRowHeight="12.75" x14ac:dyDescent="0.2"/>
  <cols>
    <col min="1" max="1" width="11" bestFit="1" customWidth="1"/>
    <col min="2" max="2" width="12.28515625" customWidth="1"/>
    <col min="3" max="3" width="10.85546875" customWidth="1"/>
    <col min="4" max="4" width="25.140625" customWidth="1"/>
    <col min="5" max="5" width="14.140625" style="1" customWidth="1"/>
    <col min="6" max="6" width="19.5703125" customWidth="1"/>
    <col min="7" max="7" width="10.5703125" customWidth="1"/>
    <col min="10" max="10" width="11.85546875" customWidth="1"/>
  </cols>
  <sheetData>
    <row r="1" spans="1:11" ht="13.5" thickBot="1" x14ac:dyDescent="0.25"/>
    <row r="2" spans="1:11" x14ac:dyDescent="0.2">
      <c r="B2" s="26" t="s">
        <v>229</v>
      </c>
      <c r="C2" s="27"/>
      <c r="D2" s="27"/>
      <c r="E2" s="28"/>
      <c r="F2" s="27"/>
      <c r="G2" s="29"/>
    </row>
    <row r="3" spans="1:11" x14ac:dyDescent="0.2">
      <c r="B3" s="30" t="s">
        <v>230</v>
      </c>
      <c r="C3" s="31"/>
      <c r="D3" s="31"/>
      <c r="E3" s="32"/>
      <c r="F3" s="31"/>
      <c r="G3" s="33"/>
    </row>
    <row r="4" spans="1:11" x14ac:dyDescent="0.2">
      <c r="B4" s="30" t="s">
        <v>231</v>
      </c>
      <c r="C4" s="31"/>
      <c r="D4" s="31"/>
      <c r="E4" s="32"/>
      <c r="F4" s="31"/>
      <c r="G4" s="33"/>
    </row>
    <row r="5" spans="1:11" x14ac:dyDescent="0.2">
      <c r="B5" s="34"/>
      <c r="C5" s="31"/>
      <c r="D5" s="31"/>
      <c r="E5" s="32"/>
      <c r="F5" s="31"/>
      <c r="G5" s="33"/>
      <c r="I5" s="139" t="s">
        <v>368</v>
      </c>
      <c r="J5" s="140"/>
      <c r="K5" s="141">
        <v>2.5</v>
      </c>
    </row>
    <row r="6" spans="1:11" x14ac:dyDescent="0.2">
      <c r="B6" s="120" t="s">
        <v>232</v>
      </c>
      <c r="C6" s="31"/>
      <c r="D6" s="31"/>
      <c r="E6" s="32"/>
      <c r="F6" s="31"/>
      <c r="G6" s="33"/>
    </row>
    <row r="7" spans="1:11" x14ac:dyDescent="0.2">
      <c r="B7" s="30"/>
      <c r="C7" s="31"/>
      <c r="D7" s="31"/>
      <c r="E7" s="32"/>
      <c r="F7" s="31"/>
      <c r="G7" s="33"/>
    </row>
    <row r="8" spans="1:11" x14ac:dyDescent="0.2">
      <c r="B8" s="40" t="s">
        <v>241</v>
      </c>
      <c r="C8" s="31"/>
      <c r="D8" s="31"/>
      <c r="E8" s="32"/>
      <c r="F8" s="31"/>
      <c r="G8" s="33"/>
    </row>
    <row r="9" spans="1:11" x14ac:dyDescent="0.2">
      <c r="B9" s="30"/>
      <c r="C9" s="31"/>
      <c r="D9" s="31"/>
      <c r="E9" s="32"/>
      <c r="F9" s="31"/>
      <c r="G9" s="33"/>
    </row>
    <row r="10" spans="1:11" ht="13.5" thickBot="1" x14ac:dyDescent="0.25">
      <c r="B10" s="35" t="s">
        <v>242</v>
      </c>
      <c r="C10" s="36"/>
      <c r="D10" s="36"/>
      <c r="E10" s="37"/>
      <c r="F10" s="36"/>
      <c r="G10" s="38"/>
    </row>
    <row r="13" spans="1:11" x14ac:dyDescent="0.2">
      <c r="A13" s="6" t="s">
        <v>204</v>
      </c>
      <c r="B13" s="7" t="s">
        <v>205</v>
      </c>
      <c r="C13" s="7" t="s">
        <v>206</v>
      </c>
      <c r="D13" s="7" t="s">
        <v>207</v>
      </c>
      <c r="E13" s="8" t="s">
        <v>208</v>
      </c>
      <c r="F13" s="8" t="s">
        <v>209</v>
      </c>
      <c r="G13" s="121" t="s">
        <v>210</v>
      </c>
      <c r="H13" s="124" t="s">
        <v>211</v>
      </c>
    </row>
    <row r="14" spans="1:11" x14ac:dyDescent="0.2">
      <c r="A14" s="3">
        <v>99912348</v>
      </c>
      <c r="B14" s="3" t="s">
        <v>27</v>
      </c>
      <c r="C14" s="3" t="s">
        <v>53</v>
      </c>
      <c r="D14" s="3" t="s">
        <v>80</v>
      </c>
      <c r="E14" s="4" t="s">
        <v>301</v>
      </c>
      <c r="F14" s="3" t="s">
        <v>91</v>
      </c>
      <c r="G14" s="122">
        <v>2.7</v>
      </c>
      <c r="H14" s="122" t="s">
        <v>96</v>
      </c>
    </row>
    <row r="15" spans="1:11" x14ac:dyDescent="0.2">
      <c r="A15" s="3">
        <v>99393943</v>
      </c>
      <c r="B15" s="3" t="s">
        <v>98</v>
      </c>
      <c r="C15" s="3" t="s">
        <v>133</v>
      </c>
      <c r="D15" s="3" t="s">
        <v>165</v>
      </c>
      <c r="E15" s="3" t="s">
        <v>302</v>
      </c>
      <c r="F15" s="3" t="s">
        <v>90</v>
      </c>
      <c r="G15" s="122">
        <v>2.1</v>
      </c>
      <c r="H15" s="122" t="s">
        <v>96</v>
      </c>
    </row>
    <row r="16" spans="1:11" x14ac:dyDescent="0.2">
      <c r="A16" s="3">
        <v>99393975</v>
      </c>
      <c r="B16" s="3" t="s">
        <v>129</v>
      </c>
      <c r="C16" s="3" t="s">
        <v>161</v>
      </c>
      <c r="D16" s="5" t="s">
        <v>191</v>
      </c>
      <c r="E16" s="3" t="s">
        <v>303</v>
      </c>
      <c r="F16" s="3" t="s">
        <v>90</v>
      </c>
      <c r="G16" s="122">
        <v>3.8</v>
      </c>
      <c r="H16" s="122" t="s">
        <v>97</v>
      </c>
    </row>
    <row r="17" spans="1:8" x14ac:dyDescent="0.2">
      <c r="A17" s="3">
        <v>99655983</v>
      </c>
      <c r="B17" s="3" t="s">
        <v>18</v>
      </c>
      <c r="C17" s="3" t="s">
        <v>44</v>
      </c>
      <c r="D17" s="3" t="s">
        <v>70</v>
      </c>
      <c r="E17" s="4" t="s">
        <v>304</v>
      </c>
      <c r="F17" s="3" t="s">
        <v>7</v>
      </c>
      <c r="G17" s="122">
        <v>2.1</v>
      </c>
      <c r="H17" s="122" t="s">
        <v>203</v>
      </c>
    </row>
    <row r="18" spans="1:8" x14ac:dyDescent="0.2">
      <c r="A18" s="3">
        <v>99352761</v>
      </c>
      <c r="B18" s="3" t="s">
        <v>11</v>
      </c>
      <c r="C18" s="3" t="s">
        <v>37</v>
      </c>
      <c r="D18" s="3" t="s">
        <v>63</v>
      </c>
      <c r="E18" s="4" t="s">
        <v>305</v>
      </c>
      <c r="F18" s="3" t="s">
        <v>7</v>
      </c>
      <c r="G18" s="122">
        <v>3.6</v>
      </c>
      <c r="H18" s="122" t="s">
        <v>97</v>
      </c>
    </row>
    <row r="19" spans="1:8" x14ac:dyDescent="0.2">
      <c r="A19" s="3">
        <v>99974647</v>
      </c>
      <c r="B19" s="3" t="s">
        <v>22</v>
      </c>
      <c r="C19" s="3" t="s">
        <v>48</v>
      </c>
      <c r="D19" s="3" t="s">
        <v>74</v>
      </c>
      <c r="E19" s="4" t="s">
        <v>306</v>
      </c>
      <c r="F19" s="3" t="s">
        <v>3</v>
      </c>
      <c r="G19" s="122">
        <v>1.8</v>
      </c>
      <c r="H19" s="122" t="s">
        <v>96</v>
      </c>
    </row>
    <row r="20" spans="1:8" x14ac:dyDescent="0.2">
      <c r="A20" s="3">
        <v>99083766</v>
      </c>
      <c r="B20" s="3" t="s">
        <v>24</v>
      </c>
      <c r="C20" s="3" t="s">
        <v>50</v>
      </c>
      <c r="D20" s="3" t="s">
        <v>76</v>
      </c>
      <c r="E20" s="4" t="s">
        <v>307</v>
      </c>
      <c r="F20" s="3" t="s">
        <v>92</v>
      </c>
      <c r="G20" s="122">
        <v>2.8</v>
      </c>
      <c r="H20" s="122" t="s">
        <v>96</v>
      </c>
    </row>
    <row r="21" spans="1:8" x14ac:dyDescent="0.2">
      <c r="A21" s="3">
        <v>99796619</v>
      </c>
      <c r="B21" s="3" t="s">
        <v>32</v>
      </c>
      <c r="C21" s="3" t="s">
        <v>58</v>
      </c>
      <c r="D21" s="3" t="s">
        <v>85</v>
      </c>
      <c r="E21" s="4" t="s">
        <v>308</v>
      </c>
      <c r="F21" s="3" t="s">
        <v>7</v>
      </c>
      <c r="G21" s="122">
        <v>3.4</v>
      </c>
      <c r="H21" s="122" t="s">
        <v>202</v>
      </c>
    </row>
    <row r="22" spans="1:8" x14ac:dyDescent="0.2">
      <c r="A22" s="3">
        <v>99393970</v>
      </c>
      <c r="B22" s="3" t="s">
        <v>124</v>
      </c>
      <c r="C22" s="3" t="s">
        <v>156</v>
      </c>
      <c r="D22" s="5" t="s">
        <v>192</v>
      </c>
      <c r="E22" s="3" t="s">
        <v>309</v>
      </c>
      <c r="F22" s="3" t="s">
        <v>90</v>
      </c>
      <c r="G22" s="122">
        <v>3.6</v>
      </c>
      <c r="H22" s="122" t="s">
        <v>97</v>
      </c>
    </row>
    <row r="23" spans="1:8" x14ac:dyDescent="0.2">
      <c r="A23" s="3">
        <v>99686022</v>
      </c>
      <c r="B23" s="3" t="s">
        <v>12</v>
      </c>
      <c r="C23" s="3" t="s">
        <v>38</v>
      </c>
      <c r="D23" s="3" t="s">
        <v>64</v>
      </c>
      <c r="E23" s="4" t="s">
        <v>310</v>
      </c>
      <c r="F23" s="3" t="s">
        <v>93</v>
      </c>
      <c r="G23" s="122">
        <v>2.7</v>
      </c>
      <c r="H23" s="122" t="s">
        <v>97</v>
      </c>
    </row>
    <row r="24" spans="1:8" x14ac:dyDescent="0.2">
      <c r="A24" s="3">
        <v>99393962</v>
      </c>
      <c r="B24" s="3" t="s">
        <v>116</v>
      </c>
      <c r="C24" s="3" t="s">
        <v>150</v>
      </c>
      <c r="D24" s="5" t="s">
        <v>184</v>
      </c>
      <c r="E24" s="3" t="s">
        <v>311</v>
      </c>
      <c r="F24" s="3" t="s">
        <v>201</v>
      </c>
      <c r="G24" s="122">
        <v>2.7</v>
      </c>
      <c r="H24" s="122" t="s">
        <v>96</v>
      </c>
    </row>
    <row r="25" spans="1:8" x14ac:dyDescent="0.2">
      <c r="A25" s="3">
        <v>99881542</v>
      </c>
      <c r="B25" s="3" t="s">
        <v>25</v>
      </c>
      <c r="C25" s="3" t="s">
        <v>51</v>
      </c>
      <c r="D25" s="3" t="s">
        <v>77</v>
      </c>
      <c r="E25" s="4" t="s">
        <v>312</v>
      </c>
      <c r="F25" s="3" t="s">
        <v>90</v>
      </c>
      <c r="G25" s="122">
        <v>2.5</v>
      </c>
      <c r="H25" s="122" t="s">
        <v>97</v>
      </c>
    </row>
    <row r="26" spans="1:8" x14ac:dyDescent="0.2">
      <c r="A26" s="3">
        <v>99630877</v>
      </c>
      <c r="B26" s="3" t="s">
        <v>30</v>
      </c>
      <c r="C26" s="3" t="s">
        <v>56</v>
      </c>
      <c r="D26" s="3" t="s">
        <v>83</v>
      </c>
      <c r="E26" s="4" t="s">
        <v>313</v>
      </c>
      <c r="F26" s="3" t="s">
        <v>90</v>
      </c>
      <c r="G26" s="122">
        <v>3.3</v>
      </c>
      <c r="H26" s="122" t="s">
        <v>203</v>
      </c>
    </row>
    <row r="27" spans="1:8" x14ac:dyDescent="0.2">
      <c r="A27" s="3">
        <v>99017479</v>
      </c>
      <c r="B27" s="3" t="s">
        <v>8</v>
      </c>
      <c r="C27" s="3" t="s">
        <v>34</v>
      </c>
      <c r="D27" s="3" t="s">
        <v>60</v>
      </c>
      <c r="E27" s="4" t="s">
        <v>314</v>
      </c>
      <c r="F27" s="3" t="s">
        <v>90</v>
      </c>
      <c r="G27" s="122">
        <v>3.5</v>
      </c>
      <c r="H27" s="122" t="s">
        <v>96</v>
      </c>
    </row>
    <row r="28" spans="1:8" x14ac:dyDescent="0.2">
      <c r="A28" s="3">
        <v>99393966</v>
      </c>
      <c r="B28" s="3" t="s">
        <v>120</v>
      </c>
      <c r="C28" s="3" t="s">
        <v>154</v>
      </c>
      <c r="D28" s="5" t="s">
        <v>188</v>
      </c>
      <c r="E28" s="3" t="s">
        <v>315</v>
      </c>
      <c r="F28" s="3" t="s">
        <v>90</v>
      </c>
      <c r="G28" s="122">
        <v>3.4</v>
      </c>
      <c r="H28" s="122" t="s">
        <v>203</v>
      </c>
    </row>
    <row r="29" spans="1:8" x14ac:dyDescent="0.2">
      <c r="A29" s="3">
        <v>99393943</v>
      </c>
      <c r="B29" s="3" t="s">
        <v>14</v>
      </c>
      <c r="C29" s="3" t="s">
        <v>40</v>
      </c>
      <c r="D29" s="3" t="s">
        <v>66</v>
      </c>
      <c r="E29" s="4" t="s">
        <v>316</v>
      </c>
      <c r="F29" s="3" t="s">
        <v>95</v>
      </c>
      <c r="G29" s="122">
        <v>2.8</v>
      </c>
      <c r="H29" s="122" t="s">
        <v>96</v>
      </c>
    </row>
    <row r="30" spans="1:8" x14ac:dyDescent="0.2">
      <c r="A30" s="3">
        <v>99393944</v>
      </c>
      <c r="B30" s="3" t="s">
        <v>99</v>
      </c>
      <c r="C30" s="3" t="s">
        <v>134</v>
      </c>
      <c r="D30" s="5" t="s">
        <v>166</v>
      </c>
      <c r="E30" s="3" t="s">
        <v>317</v>
      </c>
      <c r="F30" s="3" t="s">
        <v>90</v>
      </c>
      <c r="G30" s="122">
        <v>3.9</v>
      </c>
      <c r="H30" s="122" t="s">
        <v>203</v>
      </c>
    </row>
    <row r="31" spans="1:8" x14ac:dyDescent="0.2">
      <c r="A31" s="3">
        <v>99625129</v>
      </c>
      <c r="B31" s="3" t="s">
        <v>19</v>
      </c>
      <c r="C31" s="3" t="s">
        <v>45</v>
      </c>
      <c r="D31" s="3" t="s">
        <v>71</v>
      </c>
      <c r="E31" s="4" t="s">
        <v>318</v>
      </c>
      <c r="F31" s="3" t="s">
        <v>92</v>
      </c>
      <c r="G31" s="122">
        <v>3.2</v>
      </c>
      <c r="H31" s="122" t="s">
        <v>203</v>
      </c>
    </row>
    <row r="32" spans="1:8" x14ac:dyDescent="0.2">
      <c r="A32" s="3">
        <v>99699395</v>
      </c>
      <c r="B32" s="3" t="s">
        <v>21</v>
      </c>
      <c r="C32" s="3" t="s">
        <v>47</v>
      </c>
      <c r="D32" s="3" t="s">
        <v>73</v>
      </c>
      <c r="E32" s="4" t="s">
        <v>319</v>
      </c>
      <c r="F32" s="3" t="s">
        <v>7</v>
      </c>
      <c r="G32" s="122">
        <v>3.3</v>
      </c>
      <c r="H32" s="122" t="s">
        <v>96</v>
      </c>
    </row>
    <row r="33" spans="1:8" x14ac:dyDescent="0.2">
      <c r="A33" s="3">
        <v>99534889</v>
      </c>
      <c r="B33" s="3" t="s">
        <v>28</v>
      </c>
      <c r="C33" s="3" t="s">
        <v>54</v>
      </c>
      <c r="D33" s="3" t="s">
        <v>81</v>
      </c>
      <c r="E33" s="4" t="s">
        <v>320</v>
      </c>
      <c r="F33" s="3" t="s">
        <v>3</v>
      </c>
      <c r="G33" s="122">
        <v>2.5</v>
      </c>
      <c r="H33" s="122" t="s">
        <v>203</v>
      </c>
    </row>
    <row r="34" spans="1:8" x14ac:dyDescent="0.2">
      <c r="A34" s="3">
        <v>99604061</v>
      </c>
      <c r="B34" s="3" t="s">
        <v>20</v>
      </c>
      <c r="C34" s="3" t="s">
        <v>46</v>
      </c>
      <c r="D34" s="3" t="s">
        <v>72</v>
      </c>
      <c r="E34" s="4" t="s">
        <v>321</v>
      </c>
      <c r="F34" s="3" t="s">
        <v>94</v>
      </c>
      <c r="G34" s="122">
        <v>2.6</v>
      </c>
      <c r="H34" s="122" t="s">
        <v>97</v>
      </c>
    </row>
    <row r="35" spans="1:8" x14ac:dyDescent="0.2">
      <c r="A35" s="3">
        <v>99393967</v>
      </c>
      <c r="B35" s="3" t="s">
        <v>121</v>
      </c>
      <c r="C35" s="3" t="s">
        <v>57</v>
      </c>
      <c r="D35" s="5" t="s">
        <v>189</v>
      </c>
      <c r="E35" s="3" t="s">
        <v>322</v>
      </c>
      <c r="F35" s="3" t="s">
        <v>201</v>
      </c>
      <c r="G35" s="122">
        <v>2.7</v>
      </c>
      <c r="H35" s="122" t="s">
        <v>97</v>
      </c>
    </row>
    <row r="36" spans="1:8" x14ac:dyDescent="0.2">
      <c r="A36" s="3">
        <v>99393958</v>
      </c>
      <c r="B36" s="3" t="s">
        <v>112</v>
      </c>
      <c r="C36" s="3" t="s">
        <v>146</v>
      </c>
      <c r="D36" s="5" t="s">
        <v>180</v>
      </c>
      <c r="E36" s="3" t="s">
        <v>323</v>
      </c>
      <c r="F36" s="3" t="s">
        <v>200</v>
      </c>
      <c r="G36" s="122">
        <v>3.4</v>
      </c>
      <c r="H36" s="122" t="s">
        <v>97</v>
      </c>
    </row>
    <row r="37" spans="1:8" x14ac:dyDescent="0.2">
      <c r="A37" s="3">
        <v>99813175</v>
      </c>
      <c r="B37" s="3" t="s">
        <v>33</v>
      </c>
      <c r="C37" s="3" t="s">
        <v>59</v>
      </c>
      <c r="D37" s="3" t="s">
        <v>86</v>
      </c>
      <c r="E37" s="4" t="s">
        <v>324</v>
      </c>
      <c r="F37" s="3" t="s">
        <v>95</v>
      </c>
      <c r="G37" s="122">
        <v>3.8</v>
      </c>
      <c r="H37" s="122" t="s">
        <v>96</v>
      </c>
    </row>
    <row r="38" spans="1:8" x14ac:dyDescent="0.2">
      <c r="A38" s="3">
        <v>99837519</v>
      </c>
      <c r="B38" s="3" t="s">
        <v>367</v>
      </c>
      <c r="C38" s="3" t="s">
        <v>160</v>
      </c>
      <c r="D38" s="3" t="s">
        <v>78</v>
      </c>
      <c r="E38" s="4" t="s">
        <v>325</v>
      </c>
      <c r="F38" s="3" t="s">
        <v>90</v>
      </c>
      <c r="G38" s="122">
        <v>3.3</v>
      </c>
      <c r="H38" s="122" t="s">
        <v>203</v>
      </c>
    </row>
    <row r="39" spans="1:8" x14ac:dyDescent="0.2">
      <c r="A39" s="3">
        <v>99393952</v>
      </c>
      <c r="B39" s="3" t="s">
        <v>106</v>
      </c>
      <c r="C39" s="3" t="s">
        <v>141</v>
      </c>
      <c r="D39" s="5" t="s">
        <v>174</v>
      </c>
      <c r="E39" s="3" t="s">
        <v>326</v>
      </c>
      <c r="F39" s="3" t="s">
        <v>201</v>
      </c>
      <c r="G39" s="122">
        <v>3.3</v>
      </c>
      <c r="H39" s="122" t="s">
        <v>97</v>
      </c>
    </row>
    <row r="40" spans="1:8" x14ac:dyDescent="0.2">
      <c r="A40" s="3">
        <v>99393971</v>
      </c>
      <c r="B40" s="3" t="s">
        <v>125</v>
      </c>
      <c r="C40" s="3" t="s">
        <v>157</v>
      </c>
      <c r="D40" s="5" t="s">
        <v>193</v>
      </c>
      <c r="E40" s="3" t="s">
        <v>327</v>
      </c>
      <c r="F40" s="3" t="s">
        <v>200</v>
      </c>
      <c r="G40" s="122">
        <v>3.4</v>
      </c>
      <c r="H40" s="122" t="s">
        <v>97</v>
      </c>
    </row>
    <row r="41" spans="1:8" x14ac:dyDescent="0.2">
      <c r="A41" s="3">
        <v>99393945</v>
      </c>
      <c r="B41" s="3" t="s">
        <v>100</v>
      </c>
      <c r="C41" s="3" t="s">
        <v>135</v>
      </c>
      <c r="D41" s="5" t="s">
        <v>167</v>
      </c>
      <c r="E41" s="3" t="s">
        <v>328</v>
      </c>
      <c r="F41" s="3" t="s">
        <v>90</v>
      </c>
      <c r="G41" s="122">
        <v>2.9</v>
      </c>
      <c r="H41" s="122" t="s">
        <v>96</v>
      </c>
    </row>
    <row r="42" spans="1:8" x14ac:dyDescent="0.2">
      <c r="A42" s="3">
        <v>99223080</v>
      </c>
      <c r="B42" s="3" t="s">
        <v>23</v>
      </c>
      <c r="C42" s="3" t="s">
        <v>49</v>
      </c>
      <c r="D42" s="3" t="s">
        <v>75</v>
      </c>
      <c r="E42" s="4" t="s">
        <v>329</v>
      </c>
      <c r="F42" s="3" t="s">
        <v>93</v>
      </c>
      <c r="G42" s="122">
        <v>2.2999999999999998</v>
      </c>
      <c r="H42" s="122" t="s">
        <v>202</v>
      </c>
    </row>
    <row r="43" spans="1:8" x14ac:dyDescent="0.2">
      <c r="A43" s="3">
        <v>99393964</v>
      </c>
      <c r="B43" s="3" t="s">
        <v>118</v>
      </c>
      <c r="C43" s="3" t="s">
        <v>152</v>
      </c>
      <c r="D43" s="5" t="s">
        <v>186</v>
      </c>
      <c r="E43" s="3" t="s">
        <v>330</v>
      </c>
      <c r="F43" s="3" t="s">
        <v>90</v>
      </c>
      <c r="G43" s="122">
        <v>1.9</v>
      </c>
      <c r="H43" s="122" t="s">
        <v>97</v>
      </c>
    </row>
    <row r="44" spans="1:8" x14ac:dyDescent="0.2">
      <c r="A44" s="3">
        <v>99036578</v>
      </c>
      <c r="B44" s="3" t="s">
        <v>4</v>
      </c>
      <c r="C44" s="3" t="s">
        <v>5</v>
      </c>
      <c r="D44" s="3" t="s">
        <v>6</v>
      </c>
      <c r="E44" s="4" t="s">
        <v>331</v>
      </c>
      <c r="F44" s="3" t="s">
        <v>7</v>
      </c>
      <c r="G44" s="122">
        <v>2.5</v>
      </c>
      <c r="H44" s="122" t="s">
        <v>202</v>
      </c>
    </row>
    <row r="45" spans="1:8" x14ac:dyDescent="0.2">
      <c r="A45" s="3">
        <v>99393965</v>
      </c>
      <c r="B45" s="3" t="s">
        <v>119</v>
      </c>
      <c r="C45" s="3" t="s">
        <v>153</v>
      </c>
      <c r="D45" s="5" t="s">
        <v>187</v>
      </c>
      <c r="E45" s="3" t="s">
        <v>332</v>
      </c>
      <c r="F45" s="3" t="s">
        <v>90</v>
      </c>
      <c r="G45" s="122">
        <v>3.3</v>
      </c>
      <c r="H45" s="122" t="s">
        <v>97</v>
      </c>
    </row>
    <row r="46" spans="1:8" x14ac:dyDescent="0.2">
      <c r="A46" s="3">
        <v>99129206</v>
      </c>
      <c r="B46" s="3" t="s">
        <v>15</v>
      </c>
      <c r="C46" s="3" t="s">
        <v>41</v>
      </c>
      <c r="D46" s="3" t="s">
        <v>67</v>
      </c>
      <c r="E46" s="4" t="s">
        <v>333</v>
      </c>
      <c r="F46" s="3" t="s">
        <v>92</v>
      </c>
      <c r="G46" s="122">
        <v>3.6</v>
      </c>
      <c r="H46" s="122" t="s">
        <v>96</v>
      </c>
    </row>
    <row r="47" spans="1:8" x14ac:dyDescent="0.2">
      <c r="A47" s="3">
        <v>99393960</v>
      </c>
      <c r="B47" s="3" t="s">
        <v>114</v>
      </c>
      <c r="C47" s="3" t="s">
        <v>148</v>
      </c>
      <c r="D47" s="5" t="s">
        <v>182</v>
      </c>
      <c r="E47" s="3" t="s">
        <v>334</v>
      </c>
      <c r="F47" s="3" t="s">
        <v>201</v>
      </c>
      <c r="G47" s="122">
        <v>2.5</v>
      </c>
      <c r="H47" s="122" t="s">
        <v>97</v>
      </c>
    </row>
    <row r="48" spans="1:8" x14ac:dyDescent="0.2">
      <c r="A48" s="3">
        <v>99393963</v>
      </c>
      <c r="B48" s="3" t="s">
        <v>117</v>
      </c>
      <c r="C48" s="3" t="s">
        <v>151</v>
      </c>
      <c r="D48" s="5" t="s">
        <v>185</v>
      </c>
      <c r="E48" s="3" t="s">
        <v>335</v>
      </c>
      <c r="F48" s="3" t="s">
        <v>90</v>
      </c>
      <c r="G48" s="122">
        <v>3.8</v>
      </c>
      <c r="H48" s="122" t="s">
        <v>203</v>
      </c>
    </row>
    <row r="49" spans="1:8" x14ac:dyDescent="0.2">
      <c r="A49" s="3">
        <v>99393959</v>
      </c>
      <c r="B49" s="3" t="s">
        <v>113</v>
      </c>
      <c r="C49" s="3" t="s">
        <v>147</v>
      </c>
      <c r="D49" s="5" t="s">
        <v>181</v>
      </c>
      <c r="E49" s="3" t="s">
        <v>336</v>
      </c>
      <c r="F49" s="3" t="s">
        <v>90</v>
      </c>
      <c r="G49" s="122">
        <v>3.4</v>
      </c>
      <c r="H49" s="122" t="s">
        <v>203</v>
      </c>
    </row>
    <row r="50" spans="1:8" x14ac:dyDescent="0.2">
      <c r="A50" s="3">
        <v>99393969</v>
      </c>
      <c r="B50" s="3" t="s">
        <v>123</v>
      </c>
      <c r="C50" s="3" t="s">
        <v>155</v>
      </c>
      <c r="D50" s="5" t="s">
        <v>191</v>
      </c>
      <c r="E50" s="3" t="s">
        <v>337</v>
      </c>
      <c r="F50" s="3" t="s">
        <v>200</v>
      </c>
      <c r="G50" s="122">
        <v>3.6</v>
      </c>
      <c r="H50" s="122" t="s">
        <v>97</v>
      </c>
    </row>
    <row r="51" spans="1:8" x14ac:dyDescent="0.2">
      <c r="A51" s="3">
        <v>99660130</v>
      </c>
      <c r="B51" s="3" t="s">
        <v>10</v>
      </c>
      <c r="C51" s="3" t="s">
        <v>36</v>
      </c>
      <c r="D51" s="3" t="s">
        <v>62</v>
      </c>
      <c r="E51" s="4" t="s">
        <v>338</v>
      </c>
      <c r="F51" s="3" t="s">
        <v>92</v>
      </c>
      <c r="G51" s="122">
        <v>1.9</v>
      </c>
      <c r="H51" s="122" t="s">
        <v>97</v>
      </c>
    </row>
    <row r="52" spans="1:8" x14ac:dyDescent="0.2">
      <c r="A52" s="3">
        <v>99393961</v>
      </c>
      <c r="B52" s="3" t="s">
        <v>115</v>
      </c>
      <c r="C52" s="3" t="s">
        <v>149</v>
      </c>
      <c r="D52" s="3" t="s">
        <v>183</v>
      </c>
      <c r="E52" s="3" t="s">
        <v>339</v>
      </c>
      <c r="F52" s="3" t="s">
        <v>201</v>
      </c>
      <c r="G52" s="122">
        <v>2.7</v>
      </c>
      <c r="H52" s="122" t="s">
        <v>203</v>
      </c>
    </row>
    <row r="53" spans="1:8" x14ac:dyDescent="0.2">
      <c r="A53" s="3">
        <v>99393977</v>
      </c>
      <c r="B53" s="3" t="s">
        <v>131</v>
      </c>
      <c r="C53" s="3" t="s">
        <v>163</v>
      </c>
      <c r="D53" s="5" t="s">
        <v>198</v>
      </c>
      <c r="E53" s="3" t="s">
        <v>340</v>
      </c>
      <c r="F53" s="3" t="s">
        <v>90</v>
      </c>
      <c r="G53" s="122">
        <v>2.7</v>
      </c>
      <c r="H53" s="122" t="s">
        <v>96</v>
      </c>
    </row>
    <row r="54" spans="1:8" x14ac:dyDescent="0.2">
      <c r="A54" s="3">
        <v>99063698</v>
      </c>
      <c r="B54" s="3" t="s">
        <v>31</v>
      </c>
      <c r="C54" s="3" t="s">
        <v>57</v>
      </c>
      <c r="D54" s="3" t="s">
        <v>84</v>
      </c>
      <c r="E54" s="4" t="s">
        <v>341</v>
      </c>
      <c r="F54" s="3" t="s">
        <v>94</v>
      </c>
      <c r="G54" s="122">
        <v>1.7</v>
      </c>
      <c r="H54" s="122" t="s">
        <v>203</v>
      </c>
    </row>
    <row r="55" spans="1:8" x14ac:dyDescent="0.2">
      <c r="A55" s="3">
        <v>99881015</v>
      </c>
      <c r="B55" s="3" t="s">
        <v>9</v>
      </c>
      <c r="C55" s="3" t="s">
        <v>35</v>
      </c>
      <c r="D55" s="3" t="s">
        <v>61</v>
      </c>
      <c r="E55" s="4" t="s">
        <v>342</v>
      </c>
      <c r="F55" s="3" t="s">
        <v>91</v>
      </c>
      <c r="G55" s="122">
        <v>3.5</v>
      </c>
      <c r="H55" s="122" t="s">
        <v>96</v>
      </c>
    </row>
    <row r="56" spans="1:8" x14ac:dyDescent="0.2">
      <c r="A56" s="3">
        <v>99393953</v>
      </c>
      <c r="B56" s="3" t="s">
        <v>107</v>
      </c>
      <c r="C56" s="3" t="s">
        <v>35</v>
      </c>
      <c r="D56" s="5" t="s">
        <v>175</v>
      </c>
      <c r="E56" s="3" t="s">
        <v>343</v>
      </c>
      <c r="F56" s="3" t="s">
        <v>201</v>
      </c>
      <c r="G56" s="122">
        <v>2.9</v>
      </c>
      <c r="H56" s="122" t="s">
        <v>203</v>
      </c>
    </row>
    <row r="57" spans="1:8" x14ac:dyDescent="0.2">
      <c r="A57" s="3">
        <v>99393978</v>
      </c>
      <c r="B57" s="3" t="s">
        <v>132</v>
      </c>
      <c r="C57" s="3" t="s">
        <v>164</v>
      </c>
      <c r="D57" s="5" t="s">
        <v>199</v>
      </c>
      <c r="E57" s="3" t="s">
        <v>344</v>
      </c>
      <c r="F57" s="3" t="s">
        <v>201</v>
      </c>
      <c r="G57" s="122">
        <v>2.8</v>
      </c>
      <c r="H57" s="122" t="s">
        <v>96</v>
      </c>
    </row>
    <row r="58" spans="1:8" x14ac:dyDescent="0.2">
      <c r="A58" s="3">
        <v>99393957</v>
      </c>
      <c r="B58" s="3" t="s">
        <v>111</v>
      </c>
      <c r="C58" s="3" t="s">
        <v>145</v>
      </c>
      <c r="D58" s="5" t="s">
        <v>179</v>
      </c>
      <c r="E58" s="3" t="s">
        <v>345</v>
      </c>
      <c r="F58" s="3" t="s">
        <v>200</v>
      </c>
      <c r="G58" s="122">
        <v>3.9</v>
      </c>
      <c r="H58" s="122" t="s">
        <v>97</v>
      </c>
    </row>
    <row r="59" spans="1:8" x14ac:dyDescent="0.2">
      <c r="A59" s="3">
        <v>99494467</v>
      </c>
      <c r="B59" s="3" t="s">
        <v>26</v>
      </c>
      <c r="C59" s="3" t="s">
        <v>52</v>
      </c>
      <c r="D59" s="3" t="s">
        <v>79</v>
      </c>
      <c r="E59" s="4" t="s">
        <v>346</v>
      </c>
      <c r="F59" s="3" t="s">
        <v>3</v>
      </c>
      <c r="G59" s="122">
        <v>2.9</v>
      </c>
      <c r="H59" s="122" t="s">
        <v>202</v>
      </c>
    </row>
    <row r="60" spans="1:8" x14ac:dyDescent="0.2">
      <c r="A60" s="3">
        <v>99283926</v>
      </c>
      <c r="B60" s="3" t="s">
        <v>17</v>
      </c>
      <c r="C60" s="3" t="s">
        <v>43</v>
      </c>
      <c r="D60" s="3" t="s">
        <v>69</v>
      </c>
      <c r="E60" s="4" t="s">
        <v>347</v>
      </c>
      <c r="F60" s="3" t="s">
        <v>95</v>
      </c>
      <c r="G60" s="122">
        <v>3.9</v>
      </c>
      <c r="H60" s="122" t="s">
        <v>202</v>
      </c>
    </row>
    <row r="61" spans="1:8" x14ac:dyDescent="0.2">
      <c r="A61" s="3">
        <v>99149177</v>
      </c>
      <c r="B61" s="3" t="s">
        <v>16</v>
      </c>
      <c r="C61" s="3" t="s">
        <v>42</v>
      </c>
      <c r="D61" s="3" t="s">
        <v>68</v>
      </c>
      <c r="E61" s="4" t="s">
        <v>348</v>
      </c>
      <c r="F61" s="3" t="s">
        <v>91</v>
      </c>
      <c r="G61" s="122">
        <v>3.8</v>
      </c>
      <c r="H61" s="122" t="s">
        <v>97</v>
      </c>
    </row>
    <row r="62" spans="1:8" x14ac:dyDescent="0.2">
      <c r="A62" s="3">
        <v>99362225</v>
      </c>
      <c r="B62" s="3" t="s">
        <v>29</v>
      </c>
      <c r="C62" s="3" t="s">
        <v>55</v>
      </c>
      <c r="D62" s="3" t="s">
        <v>82</v>
      </c>
      <c r="E62" s="4" t="s">
        <v>349</v>
      </c>
      <c r="F62" s="3" t="s">
        <v>95</v>
      </c>
      <c r="G62" s="122">
        <v>2.5</v>
      </c>
      <c r="H62" s="122" t="s">
        <v>96</v>
      </c>
    </row>
    <row r="63" spans="1:8" x14ac:dyDescent="0.2">
      <c r="A63" s="3">
        <v>99393946</v>
      </c>
      <c r="B63" s="3" t="s">
        <v>101</v>
      </c>
      <c r="C63" s="3" t="s">
        <v>136</v>
      </c>
      <c r="D63" s="5" t="s">
        <v>168</v>
      </c>
      <c r="E63" s="3" t="s">
        <v>350</v>
      </c>
      <c r="F63" s="3" t="s">
        <v>90</v>
      </c>
      <c r="G63" s="122">
        <v>2.1</v>
      </c>
      <c r="H63" s="122" t="s">
        <v>96</v>
      </c>
    </row>
    <row r="64" spans="1:8" x14ac:dyDescent="0.2">
      <c r="A64" s="3">
        <v>99685412</v>
      </c>
      <c r="B64" s="3" t="s">
        <v>87</v>
      </c>
      <c r="C64" s="3" t="s">
        <v>88</v>
      </c>
      <c r="D64" s="3" t="s">
        <v>89</v>
      </c>
      <c r="E64" s="4" t="s">
        <v>351</v>
      </c>
      <c r="F64" s="3" t="s">
        <v>3</v>
      </c>
      <c r="G64" s="122">
        <v>2.8</v>
      </c>
      <c r="H64" s="122" t="s">
        <v>203</v>
      </c>
    </row>
    <row r="65" spans="1:8" x14ac:dyDescent="0.2">
      <c r="A65" s="3">
        <v>99393956</v>
      </c>
      <c r="B65" s="3" t="s">
        <v>110</v>
      </c>
      <c r="C65" s="3" t="s">
        <v>144</v>
      </c>
      <c r="D65" s="3" t="s">
        <v>178</v>
      </c>
      <c r="E65" s="3" t="s">
        <v>352</v>
      </c>
      <c r="F65" s="3" t="s">
        <v>200</v>
      </c>
      <c r="G65" s="122">
        <v>3.3</v>
      </c>
      <c r="H65" s="122" t="s">
        <v>203</v>
      </c>
    </row>
    <row r="66" spans="1:8" x14ac:dyDescent="0.2">
      <c r="A66" s="3">
        <v>99393973</v>
      </c>
      <c r="B66" s="3" t="s">
        <v>127</v>
      </c>
      <c r="C66" s="3" t="s">
        <v>159</v>
      </c>
      <c r="D66" s="5" t="s">
        <v>195</v>
      </c>
      <c r="E66" s="3" t="s">
        <v>353</v>
      </c>
      <c r="F66" s="3" t="s">
        <v>200</v>
      </c>
      <c r="G66" s="122">
        <v>1.8</v>
      </c>
      <c r="H66" s="122" t="s">
        <v>202</v>
      </c>
    </row>
    <row r="67" spans="1:8" x14ac:dyDescent="0.2">
      <c r="A67" s="3">
        <v>99393976</v>
      </c>
      <c r="B67" s="3" t="s">
        <v>130</v>
      </c>
      <c r="C67" s="3" t="s">
        <v>162</v>
      </c>
      <c r="D67" s="5" t="s">
        <v>197</v>
      </c>
      <c r="E67" s="3" t="s">
        <v>354</v>
      </c>
      <c r="F67" s="3" t="s">
        <v>200</v>
      </c>
      <c r="G67" s="122">
        <v>2.5</v>
      </c>
      <c r="H67" s="122" t="s">
        <v>202</v>
      </c>
    </row>
    <row r="68" spans="1:8" x14ac:dyDescent="0.2">
      <c r="A68" s="3">
        <v>99393949</v>
      </c>
      <c r="B68" s="3" t="s">
        <v>103</v>
      </c>
      <c r="C68" s="3" t="s">
        <v>139</v>
      </c>
      <c r="D68" s="5" t="s">
        <v>171</v>
      </c>
      <c r="E68" s="3" t="s">
        <v>355</v>
      </c>
      <c r="F68" s="3" t="s">
        <v>200</v>
      </c>
      <c r="G68" s="122">
        <v>1.9</v>
      </c>
      <c r="H68" s="122" t="s">
        <v>97</v>
      </c>
    </row>
    <row r="69" spans="1:8" x14ac:dyDescent="0.2">
      <c r="A69" s="3">
        <v>99393974</v>
      </c>
      <c r="B69" s="3" t="s">
        <v>128</v>
      </c>
      <c r="C69" s="3" t="s">
        <v>160</v>
      </c>
      <c r="D69" s="5" t="s">
        <v>196</v>
      </c>
      <c r="E69" s="3" t="s">
        <v>356</v>
      </c>
      <c r="F69" s="3" t="s">
        <v>201</v>
      </c>
      <c r="G69" s="122">
        <v>1.8</v>
      </c>
      <c r="H69" s="122" t="s">
        <v>203</v>
      </c>
    </row>
    <row r="70" spans="1:8" x14ac:dyDescent="0.2">
      <c r="A70" s="3">
        <v>99393955</v>
      </c>
      <c r="B70" s="3" t="s">
        <v>109</v>
      </c>
      <c r="C70" s="3" t="s">
        <v>143</v>
      </c>
      <c r="D70" s="5" t="s">
        <v>177</v>
      </c>
      <c r="E70" s="3" t="s">
        <v>357</v>
      </c>
      <c r="F70" s="3" t="s">
        <v>201</v>
      </c>
      <c r="G70" s="122">
        <v>1.9</v>
      </c>
      <c r="H70" s="122" t="s">
        <v>202</v>
      </c>
    </row>
    <row r="71" spans="1:8" x14ac:dyDescent="0.2">
      <c r="A71" s="3">
        <v>99393968</v>
      </c>
      <c r="B71" s="3" t="s">
        <v>122</v>
      </c>
      <c r="C71" s="3" t="s">
        <v>36</v>
      </c>
      <c r="D71" s="5" t="s">
        <v>190</v>
      </c>
      <c r="E71" s="3" t="s">
        <v>358</v>
      </c>
      <c r="F71" s="3" t="s">
        <v>201</v>
      </c>
      <c r="G71" s="122">
        <v>3.6</v>
      </c>
      <c r="H71" s="122" t="s">
        <v>202</v>
      </c>
    </row>
    <row r="72" spans="1:8" x14ac:dyDescent="0.2">
      <c r="A72" s="3">
        <v>99393950</v>
      </c>
      <c r="B72" s="3" t="s">
        <v>104</v>
      </c>
      <c r="C72" s="3" t="s">
        <v>26</v>
      </c>
      <c r="D72" s="5" t="s">
        <v>172</v>
      </c>
      <c r="E72" s="3" t="s">
        <v>359</v>
      </c>
      <c r="F72" s="3" t="s">
        <v>90</v>
      </c>
      <c r="G72" s="122">
        <v>3.6</v>
      </c>
      <c r="H72" s="122" t="s">
        <v>203</v>
      </c>
    </row>
    <row r="73" spans="1:8" x14ac:dyDescent="0.2">
      <c r="A73" s="3">
        <v>99393954</v>
      </c>
      <c r="B73" s="3" t="s">
        <v>108</v>
      </c>
      <c r="C73" s="3" t="s">
        <v>142</v>
      </c>
      <c r="D73" s="5" t="s">
        <v>176</v>
      </c>
      <c r="E73" s="3" t="s">
        <v>360</v>
      </c>
      <c r="F73" s="3" t="s">
        <v>201</v>
      </c>
      <c r="G73" s="122">
        <v>2.5</v>
      </c>
      <c r="H73" s="122" t="s">
        <v>97</v>
      </c>
    </row>
    <row r="74" spans="1:8" x14ac:dyDescent="0.2">
      <c r="A74" s="3">
        <v>99393951</v>
      </c>
      <c r="B74" s="3" t="s">
        <v>105</v>
      </c>
      <c r="C74" s="3" t="s">
        <v>140</v>
      </c>
      <c r="D74" s="3" t="s">
        <v>173</v>
      </c>
      <c r="E74" s="3" t="s">
        <v>361</v>
      </c>
      <c r="F74" s="3" t="s">
        <v>90</v>
      </c>
      <c r="G74" s="122">
        <v>1.9</v>
      </c>
      <c r="H74" s="122" t="s">
        <v>202</v>
      </c>
    </row>
    <row r="75" spans="1:8" x14ac:dyDescent="0.2">
      <c r="A75" s="3">
        <v>99638446</v>
      </c>
      <c r="B75" s="3" t="s">
        <v>13</v>
      </c>
      <c r="C75" s="3" t="s">
        <v>39</v>
      </c>
      <c r="D75" s="3" t="s">
        <v>65</v>
      </c>
      <c r="E75" s="4" t="s">
        <v>362</v>
      </c>
      <c r="F75" s="3" t="s">
        <v>94</v>
      </c>
      <c r="G75" s="122">
        <v>3.5</v>
      </c>
      <c r="H75" s="122" t="s">
        <v>97</v>
      </c>
    </row>
    <row r="76" spans="1:8" x14ac:dyDescent="0.2">
      <c r="A76" s="3">
        <v>99393947</v>
      </c>
      <c r="B76" s="3" t="s">
        <v>13</v>
      </c>
      <c r="C76" s="3" t="s">
        <v>137</v>
      </c>
      <c r="D76" s="5" t="s">
        <v>169</v>
      </c>
      <c r="E76" s="3" t="s">
        <v>363</v>
      </c>
      <c r="F76" s="3" t="s">
        <v>90</v>
      </c>
      <c r="G76" s="122">
        <v>2.5</v>
      </c>
      <c r="H76" s="122" t="s">
        <v>97</v>
      </c>
    </row>
    <row r="77" spans="1:8" x14ac:dyDescent="0.2">
      <c r="A77" s="3">
        <v>99393972</v>
      </c>
      <c r="B77" s="3" t="s">
        <v>126</v>
      </c>
      <c r="C77" s="3" t="s">
        <v>158</v>
      </c>
      <c r="D77" s="5" t="s">
        <v>194</v>
      </c>
      <c r="E77" s="3" t="s">
        <v>364</v>
      </c>
      <c r="F77" s="3" t="s">
        <v>90</v>
      </c>
      <c r="G77" s="122">
        <v>2.8</v>
      </c>
      <c r="H77" s="122" t="s">
        <v>202</v>
      </c>
    </row>
    <row r="78" spans="1:8" x14ac:dyDescent="0.2">
      <c r="A78" s="3">
        <v>99035674</v>
      </c>
      <c r="B78" s="3" t="s">
        <v>0</v>
      </c>
      <c r="C78" s="3" t="s">
        <v>1</v>
      </c>
      <c r="D78" s="3" t="s">
        <v>2</v>
      </c>
      <c r="E78" s="4" t="s">
        <v>365</v>
      </c>
      <c r="F78" s="3" t="s">
        <v>3</v>
      </c>
      <c r="G78" s="123">
        <v>4</v>
      </c>
      <c r="H78" s="122" t="s">
        <v>203</v>
      </c>
    </row>
    <row r="79" spans="1:8" x14ac:dyDescent="0.2">
      <c r="A79" s="3">
        <v>99393948</v>
      </c>
      <c r="B79" s="3" t="s">
        <v>102</v>
      </c>
      <c r="C79" s="3" t="s">
        <v>138</v>
      </c>
      <c r="D79" s="5" t="s">
        <v>170</v>
      </c>
      <c r="E79" s="3" t="s">
        <v>366</v>
      </c>
      <c r="F79" s="3" t="s">
        <v>90</v>
      </c>
      <c r="G79" s="123">
        <v>2.5</v>
      </c>
      <c r="H79" s="122" t="s">
        <v>97</v>
      </c>
    </row>
    <row r="80" spans="1:8" ht="14.25" customHeight="1" x14ac:dyDescent="0.2">
      <c r="A80" s="3"/>
      <c r="B80" s="3"/>
      <c r="C80" s="3"/>
      <c r="D80" s="5"/>
      <c r="E80" s="4"/>
      <c r="F80" s="2"/>
      <c r="G80" s="123"/>
      <c r="H80" s="122"/>
    </row>
    <row r="81" spans="4:4" x14ac:dyDescent="0.2">
      <c r="D81" s="5"/>
    </row>
    <row r="82" spans="4:4" x14ac:dyDescent="0.2">
      <c r="D82" s="5"/>
    </row>
    <row r="83" spans="4:4" x14ac:dyDescent="0.2">
      <c r="D83" s="3"/>
    </row>
    <row r="84" spans="4:4" x14ac:dyDescent="0.2">
      <c r="D84" s="5"/>
    </row>
    <row r="85" spans="4:4" x14ac:dyDescent="0.2">
      <c r="D85" s="5"/>
    </row>
    <row r="86" spans="4:4" x14ac:dyDescent="0.2">
      <c r="D86" s="5"/>
    </row>
    <row r="87" spans="4:4" x14ac:dyDescent="0.2">
      <c r="D87" s="5"/>
    </row>
    <row r="88" spans="4:4" x14ac:dyDescent="0.2">
      <c r="D88" s="5"/>
    </row>
    <row r="89" spans="4:4" x14ac:dyDescent="0.2">
      <c r="D89" s="5"/>
    </row>
    <row r="90" spans="4:4" x14ac:dyDescent="0.2">
      <c r="D90" s="5"/>
    </row>
    <row r="91" spans="4:4" x14ac:dyDescent="0.2">
      <c r="D91" s="5"/>
    </row>
    <row r="92" spans="4:4" x14ac:dyDescent="0.2">
      <c r="D92" s="3"/>
    </row>
    <row r="93" spans="4:4" x14ac:dyDescent="0.2">
      <c r="D93" s="5"/>
    </row>
    <row r="94" spans="4:4" x14ac:dyDescent="0.2">
      <c r="D94" s="5"/>
    </row>
    <row r="95" spans="4:4" x14ac:dyDescent="0.2">
      <c r="D95" s="5"/>
    </row>
    <row r="96" spans="4:4" x14ac:dyDescent="0.2">
      <c r="D96" s="5"/>
    </row>
    <row r="97" spans="4:4" x14ac:dyDescent="0.2">
      <c r="D97" s="5"/>
    </row>
    <row r="98" spans="4:4" x14ac:dyDescent="0.2">
      <c r="D98" s="3"/>
    </row>
    <row r="99" spans="4:4" x14ac:dyDescent="0.2">
      <c r="D99" s="3"/>
    </row>
    <row r="100" spans="4:4" x14ac:dyDescent="0.2">
      <c r="D100" s="3"/>
    </row>
    <row r="101" spans="4:4" x14ac:dyDescent="0.2">
      <c r="D101" s="3"/>
    </row>
    <row r="102" spans="4:4" x14ac:dyDescent="0.2">
      <c r="D102" s="3"/>
    </row>
    <row r="103" spans="4:4" x14ac:dyDescent="0.2">
      <c r="D103" s="3"/>
    </row>
    <row r="104" spans="4:4" x14ac:dyDescent="0.2">
      <c r="D104" s="3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2"/>
  <sheetViews>
    <sheetView topLeftCell="A3" workbookViewId="0">
      <selection activeCell="H12" sqref="H12"/>
    </sheetView>
  </sheetViews>
  <sheetFormatPr defaultRowHeight="12.75" x14ac:dyDescent="0.2"/>
  <cols>
    <col min="1" max="1" width="28.7109375" customWidth="1"/>
    <col min="2" max="2" width="14.42578125" customWidth="1"/>
    <col min="3" max="3" width="14.28515625" customWidth="1"/>
    <col min="4" max="4" width="12.7109375" customWidth="1"/>
    <col min="5" max="6" width="11.28515625" bestFit="1" customWidth="1"/>
    <col min="7" max="7" width="16.42578125" bestFit="1" customWidth="1"/>
    <col min="8" max="8" width="76.42578125" customWidth="1"/>
  </cols>
  <sheetData>
    <row r="2" spans="1:8" ht="15.75" x14ac:dyDescent="0.25">
      <c r="A2" s="10" t="s">
        <v>212</v>
      </c>
      <c r="B2" s="11"/>
      <c r="C2" s="125" t="s">
        <v>285</v>
      </c>
      <c r="D2" s="125" t="s">
        <v>286</v>
      </c>
      <c r="E2" s="125" t="s">
        <v>287</v>
      </c>
      <c r="F2" s="125" t="s">
        <v>288</v>
      </c>
      <c r="H2" s="135" t="s">
        <v>292</v>
      </c>
    </row>
    <row r="3" spans="1:8" x14ac:dyDescent="0.2">
      <c r="A3" s="12" t="s">
        <v>214</v>
      </c>
      <c r="B3" s="13"/>
      <c r="C3" s="14">
        <v>0.1</v>
      </c>
      <c r="D3" s="14">
        <v>0.12</v>
      </c>
      <c r="E3" s="14">
        <v>0.14000000000000001</v>
      </c>
      <c r="F3" s="15">
        <v>0.18</v>
      </c>
      <c r="H3" s="130" t="s">
        <v>293</v>
      </c>
    </row>
    <row r="4" spans="1:8" x14ac:dyDescent="0.2">
      <c r="A4" s="12" t="s">
        <v>213</v>
      </c>
      <c r="B4" s="13"/>
      <c r="C4" s="16">
        <v>0.15</v>
      </c>
      <c r="D4" s="16">
        <v>0.17</v>
      </c>
      <c r="E4" s="16">
        <v>0.19</v>
      </c>
      <c r="F4" s="17">
        <v>0.22</v>
      </c>
      <c r="H4" s="130" t="s">
        <v>222</v>
      </c>
    </row>
    <row r="5" spans="1:8" x14ac:dyDescent="0.2">
      <c r="A5" s="12" t="s">
        <v>223</v>
      </c>
      <c r="B5" s="13"/>
      <c r="C5" s="16">
        <v>0.2</v>
      </c>
      <c r="D5" s="16">
        <v>0.22</v>
      </c>
      <c r="E5" s="16">
        <v>0.18</v>
      </c>
      <c r="F5" s="17">
        <v>0.2</v>
      </c>
      <c r="H5" s="130" t="s">
        <v>294</v>
      </c>
    </row>
    <row r="6" spans="1:8" x14ac:dyDescent="0.2">
      <c r="A6" s="12" t="s">
        <v>218</v>
      </c>
      <c r="B6" s="13"/>
      <c r="C6" s="18">
        <v>17500</v>
      </c>
      <c r="D6" s="18">
        <v>17500</v>
      </c>
      <c r="E6" s="18">
        <v>20000</v>
      </c>
      <c r="F6" s="19">
        <v>21500</v>
      </c>
      <c r="H6" s="131"/>
    </row>
    <row r="7" spans="1:8" x14ac:dyDescent="0.2">
      <c r="A7" s="12"/>
      <c r="B7" s="13"/>
      <c r="C7" s="18"/>
      <c r="D7" s="18"/>
      <c r="E7" s="18"/>
      <c r="F7" s="19"/>
      <c r="H7" s="131"/>
    </row>
    <row r="8" spans="1:8" x14ac:dyDescent="0.2">
      <c r="A8" s="126" t="s">
        <v>298</v>
      </c>
      <c r="B8" s="137">
        <v>250000</v>
      </c>
      <c r="C8" s="127">
        <v>0.28000000000000003</v>
      </c>
      <c r="D8" s="127"/>
      <c r="E8" s="127"/>
      <c r="F8" s="129"/>
      <c r="H8" s="133" t="s">
        <v>369</v>
      </c>
    </row>
    <row r="9" spans="1:8" x14ac:dyDescent="0.2">
      <c r="A9" s="126" t="s">
        <v>297</v>
      </c>
      <c r="B9" s="137">
        <v>250000</v>
      </c>
      <c r="C9" s="138">
        <v>0.33</v>
      </c>
      <c r="D9" s="13"/>
      <c r="E9" s="13"/>
      <c r="F9" s="20"/>
      <c r="H9" s="132" t="s">
        <v>370</v>
      </c>
    </row>
    <row r="10" spans="1:8" x14ac:dyDescent="0.2">
      <c r="A10" s="126"/>
      <c r="B10" s="137"/>
      <c r="C10" s="138"/>
      <c r="D10" s="13"/>
      <c r="E10" s="13"/>
      <c r="F10" s="20"/>
      <c r="H10" s="132"/>
    </row>
    <row r="11" spans="1:8" x14ac:dyDescent="0.2">
      <c r="A11" s="21"/>
      <c r="B11" s="16"/>
      <c r="C11" s="13"/>
      <c r="D11" s="13"/>
      <c r="E11" s="13"/>
      <c r="F11" s="20"/>
      <c r="H11" s="133" t="s">
        <v>372</v>
      </c>
    </row>
    <row r="12" spans="1:8" x14ac:dyDescent="0.2">
      <c r="A12" s="12" t="s">
        <v>233</v>
      </c>
      <c r="B12" s="16"/>
      <c r="C12" s="13"/>
      <c r="D12" s="13"/>
      <c r="E12" s="13"/>
      <c r="F12" s="20"/>
      <c r="H12" s="132" t="s">
        <v>375</v>
      </c>
    </row>
    <row r="13" spans="1:8" x14ac:dyDescent="0.2">
      <c r="A13" s="12" t="s">
        <v>225</v>
      </c>
      <c r="B13" s="18">
        <v>118000</v>
      </c>
      <c r="C13" s="13"/>
      <c r="D13" s="13"/>
      <c r="E13" s="13"/>
      <c r="F13" s="20"/>
      <c r="H13" s="132"/>
    </row>
    <row r="14" spans="1:8" x14ac:dyDescent="0.2">
      <c r="A14" s="12" t="s">
        <v>226</v>
      </c>
      <c r="B14" s="18">
        <v>65000</v>
      </c>
      <c r="C14" s="13"/>
      <c r="D14" s="13"/>
      <c r="E14" s="13"/>
      <c r="F14" s="20"/>
      <c r="H14" s="133" t="s">
        <v>234</v>
      </c>
    </row>
    <row r="15" spans="1:8" x14ac:dyDescent="0.2">
      <c r="A15" s="22" t="s">
        <v>283</v>
      </c>
      <c r="B15" s="23">
        <v>82500</v>
      </c>
      <c r="C15" s="24"/>
      <c r="D15" s="24"/>
      <c r="E15" s="24"/>
      <c r="F15" s="25"/>
      <c r="H15" s="132" t="s">
        <v>235</v>
      </c>
    </row>
    <row r="16" spans="1:8" x14ac:dyDescent="0.2">
      <c r="H16" s="133"/>
    </row>
    <row r="17" spans="1:8" x14ac:dyDescent="0.2">
      <c r="H17" s="133" t="s">
        <v>236</v>
      </c>
    </row>
    <row r="18" spans="1:8" x14ac:dyDescent="0.2">
      <c r="H18" s="133"/>
    </row>
    <row r="19" spans="1:8" x14ac:dyDescent="0.2">
      <c r="H19" s="132" t="s">
        <v>237</v>
      </c>
    </row>
    <row r="20" spans="1:8" ht="31.5" x14ac:dyDescent="0.25">
      <c r="A20" s="39"/>
      <c r="B20" s="136" t="s">
        <v>295</v>
      </c>
      <c r="C20" s="128" t="s">
        <v>285</v>
      </c>
      <c r="D20" s="128" t="s">
        <v>286</v>
      </c>
      <c r="E20" s="128" t="s">
        <v>287</v>
      </c>
      <c r="F20" s="128" t="s">
        <v>288</v>
      </c>
      <c r="G20" s="128" t="s">
        <v>228</v>
      </c>
      <c r="H20" s="131"/>
    </row>
    <row r="21" spans="1:8" x14ac:dyDescent="0.2">
      <c r="A21" s="39"/>
      <c r="H21" s="133" t="s">
        <v>238</v>
      </c>
    </row>
    <row r="22" spans="1:8" x14ac:dyDescent="0.2">
      <c r="A22" s="39" t="s">
        <v>215</v>
      </c>
      <c r="H22" s="131"/>
    </row>
    <row r="23" spans="1:8" x14ac:dyDescent="0.2">
      <c r="A23" s="39" t="s">
        <v>225</v>
      </c>
      <c r="B23" s="9">
        <f>B13</f>
        <v>118000</v>
      </c>
      <c r="H23" s="132" t="s">
        <v>239</v>
      </c>
    </row>
    <row r="24" spans="1:8" ht="15.75" customHeight="1" x14ac:dyDescent="0.2">
      <c r="A24" s="39" t="s">
        <v>226</v>
      </c>
      <c r="B24" s="9">
        <f t="shared" ref="B24:B25" si="0">B14</f>
        <v>65000</v>
      </c>
      <c r="H24" s="131"/>
    </row>
    <row r="25" spans="1:8" ht="16.350000000000001" customHeight="1" x14ac:dyDescent="0.2">
      <c r="A25" s="39" t="s">
        <v>226</v>
      </c>
      <c r="B25" s="9">
        <f t="shared" si="0"/>
        <v>82500</v>
      </c>
      <c r="H25" s="132" t="s">
        <v>373</v>
      </c>
    </row>
    <row r="26" spans="1:8" ht="16.350000000000001" customHeight="1" x14ac:dyDescent="0.2">
      <c r="A26" s="39"/>
      <c r="B26" s="9"/>
      <c r="H26" s="133" t="s">
        <v>299</v>
      </c>
    </row>
    <row r="27" spans="1:8" ht="16.350000000000001" customHeight="1" x14ac:dyDescent="0.2">
      <c r="A27" s="39" t="s">
        <v>227</v>
      </c>
      <c r="H27" s="133" t="s">
        <v>300</v>
      </c>
    </row>
    <row r="28" spans="1:8" ht="16.350000000000001" customHeight="1" x14ac:dyDescent="0.2">
      <c r="A28" s="39"/>
      <c r="H28" s="132" t="s">
        <v>374</v>
      </c>
    </row>
    <row r="29" spans="1:8" ht="16.350000000000001" customHeight="1" x14ac:dyDescent="0.2">
      <c r="A29" s="39" t="s">
        <v>224</v>
      </c>
      <c r="H29" s="132"/>
    </row>
    <row r="30" spans="1:8" ht="16.350000000000001" customHeight="1" x14ac:dyDescent="0.2">
      <c r="A30" s="39" t="s">
        <v>216</v>
      </c>
      <c r="H30" s="132" t="s">
        <v>240</v>
      </c>
    </row>
    <row r="31" spans="1:8" ht="16.350000000000001" customHeight="1" x14ac:dyDescent="0.2">
      <c r="A31" s="39" t="s">
        <v>221</v>
      </c>
      <c r="H31" s="134"/>
    </row>
    <row r="32" spans="1:8" ht="16.350000000000001" customHeight="1" x14ac:dyDescent="0.2">
      <c r="A32" s="39" t="s">
        <v>296</v>
      </c>
      <c r="H32" s="134" t="s">
        <v>284</v>
      </c>
    </row>
    <row r="33" spans="1:8" ht="16.350000000000001" customHeight="1" x14ac:dyDescent="0.2">
      <c r="A33" s="39"/>
      <c r="H33" s="134" t="s">
        <v>371</v>
      </c>
    </row>
    <row r="34" spans="1:8" ht="16.350000000000001" customHeight="1" x14ac:dyDescent="0.2">
      <c r="A34" s="39" t="s">
        <v>219</v>
      </c>
      <c r="H34" s="134" t="s">
        <v>289</v>
      </c>
    </row>
    <row r="35" spans="1:8" ht="16.350000000000001" customHeight="1" x14ac:dyDescent="0.2">
      <c r="A35" s="39"/>
      <c r="H35" s="134" t="s">
        <v>290</v>
      </c>
    </row>
    <row r="36" spans="1:8" ht="16.350000000000001" customHeight="1" x14ac:dyDescent="0.2">
      <c r="A36" s="39" t="s">
        <v>220</v>
      </c>
      <c r="H36" s="134" t="s">
        <v>291</v>
      </c>
    </row>
    <row r="37" spans="1:8" ht="16.350000000000001" customHeight="1" x14ac:dyDescent="0.2">
      <c r="A37" s="39"/>
    </row>
    <row r="38" spans="1:8" ht="16.350000000000001" customHeight="1" x14ac:dyDescent="0.2">
      <c r="A38" s="39" t="s">
        <v>217</v>
      </c>
    </row>
    <row r="39" spans="1:8" ht="16.350000000000001" customHeight="1" x14ac:dyDescent="0.2"/>
    <row r="40" spans="1:8" ht="16.350000000000001" customHeight="1" x14ac:dyDescent="0.2"/>
    <row r="41" spans="1:8" ht="16.350000000000001" customHeight="1" x14ac:dyDescent="0.2"/>
    <row r="42" spans="1:8" ht="16.350000000000001" customHeight="1" x14ac:dyDescent="0.2"/>
  </sheetData>
  <phoneticPr fontId="0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showGridLines="0" workbookViewId="0">
      <selection activeCell="L9" sqref="L9"/>
    </sheetView>
  </sheetViews>
  <sheetFormatPr defaultRowHeight="12.75" x14ac:dyDescent="0.2"/>
  <cols>
    <col min="1" max="1" width="2.5703125" customWidth="1"/>
    <col min="2" max="3" width="12.7109375" customWidth="1"/>
    <col min="4" max="4" width="14.28515625" customWidth="1"/>
    <col min="5" max="5" width="30.140625" bestFit="1" customWidth="1"/>
    <col min="6" max="6" width="12.85546875" customWidth="1"/>
    <col min="7" max="7" width="12.28515625" customWidth="1"/>
    <col min="8" max="8" width="13.42578125" customWidth="1"/>
    <col min="9" max="9" width="11.7109375" customWidth="1"/>
    <col min="10" max="10" width="11" customWidth="1"/>
    <col min="11" max="11" width="13.140625" customWidth="1"/>
    <col min="12" max="12" width="13.85546875" customWidth="1"/>
    <col min="13" max="13" width="13.42578125" customWidth="1"/>
  </cols>
  <sheetData>
    <row r="1" spans="1:13" ht="30" x14ac:dyDescent="0.2">
      <c r="A1" s="41"/>
      <c r="B1" s="152" t="s">
        <v>282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41"/>
    </row>
    <row r="2" spans="1:13" ht="25.5" x14ac:dyDescent="0.2">
      <c r="B2" s="153" t="s">
        <v>243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42"/>
    </row>
    <row r="3" spans="1:13" ht="16.5" customHeight="1" x14ac:dyDescent="0.2">
      <c r="B3" s="43"/>
      <c r="C3" s="43"/>
      <c r="D3" s="44"/>
      <c r="E3" s="45"/>
      <c r="F3" s="45"/>
      <c r="G3" s="45"/>
      <c r="H3" s="46"/>
      <c r="K3" s="94" t="s">
        <v>244</v>
      </c>
      <c r="L3" s="95">
        <v>25</v>
      </c>
      <c r="M3" s="42"/>
    </row>
    <row r="4" spans="1:13" ht="16.5" customHeight="1" x14ac:dyDescent="0.2">
      <c r="B4" s="47" t="s">
        <v>245</v>
      </c>
      <c r="C4" s="154"/>
      <c r="D4" s="154"/>
      <c r="E4" s="154"/>
      <c r="F4" s="155"/>
      <c r="G4" s="155"/>
      <c r="H4" s="156"/>
      <c r="I4" s="156"/>
      <c r="K4" s="94" t="s">
        <v>246</v>
      </c>
      <c r="L4" s="95">
        <v>5</v>
      </c>
      <c r="M4" s="48"/>
    </row>
    <row r="5" spans="1:13" ht="16.5" customHeight="1" x14ac:dyDescent="0.2">
      <c r="B5" s="49" t="s">
        <v>207</v>
      </c>
      <c r="C5" s="146"/>
      <c r="D5" s="146"/>
      <c r="E5" s="146"/>
      <c r="F5" s="50"/>
      <c r="G5" s="51"/>
      <c r="H5" s="49"/>
      <c r="I5" s="49"/>
      <c r="J5" s="45"/>
      <c r="K5" s="94" t="s">
        <v>247</v>
      </c>
      <c r="L5" s="95">
        <v>10</v>
      </c>
      <c r="M5" s="48"/>
    </row>
    <row r="6" spans="1:13" ht="16.5" customHeight="1" x14ac:dyDescent="0.2">
      <c r="B6" s="51" t="s">
        <v>248</v>
      </c>
      <c r="C6" s="146"/>
      <c r="D6" s="146"/>
      <c r="E6" s="146"/>
      <c r="F6" s="50"/>
      <c r="G6" s="51"/>
      <c r="H6" s="52"/>
      <c r="J6" s="45"/>
      <c r="K6" s="94" t="s">
        <v>249</v>
      </c>
      <c r="L6" s="95">
        <v>10</v>
      </c>
      <c r="M6" s="48"/>
    </row>
    <row r="7" spans="1:13" ht="16.5" customHeight="1" x14ac:dyDescent="0.2">
      <c r="B7" s="53"/>
      <c r="C7" s="147" t="s">
        <v>250</v>
      </c>
      <c r="D7" s="147"/>
      <c r="E7" s="147"/>
      <c r="F7" s="53"/>
      <c r="G7" s="53"/>
      <c r="H7" s="53"/>
      <c r="I7" s="53"/>
      <c r="J7" s="53"/>
      <c r="K7" s="96" t="s">
        <v>251</v>
      </c>
      <c r="L7" s="97">
        <v>0.35</v>
      </c>
      <c r="M7" s="42"/>
    </row>
    <row r="8" spans="1:13" ht="22.5" x14ac:dyDescent="0.2">
      <c r="A8" s="54"/>
      <c r="B8" s="98" t="s">
        <v>252</v>
      </c>
      <c r="C8" s="99" t="s">
        <v>253</v>
      </c>
      <c r="D8" s="100" t="s">
        <v>254</v>
      </c>
      <c r="E8" s="100" t="s">
        <v>255</v>
      </c>
      <c r="F8" s="100" t="s">
        <v>256</v>
      </c>
      <c r="G8" s="100" t="s">
        <v>257</v>
      </c>
      <c r="H8" s="101" t="s">
        <v>258</v>
      </c>
      <c r="I8" s="101" t="s">
        <v>259</v>
      </c>
      <c r="J8" s="101" t="s">
        <v>260</v>
      </c>
      <c r="K8" s="101" t="s">
        <v>261</v>
      </c>
      <c r="L8" s="102" t="s">
        <v>262</v>
      </c>
      <c r="M8" s="102" t="s">
        <v>263</v>
      </c>
    </row>
    <row r="9" spans="1:13" ht="24" customHeight="1" x14ac:dyDescent="0.2">
      <c r="B9" s="55"/>
      <c r="C9" s="56"/>
      <c r="D9" s="57"/>
      <c r="E9" s="58"/>
      <c r="F9" s="59"/>
      <c r="G9" s="59"/>
      <c r="H9" s="59"/>
      <c r="I9" s="60"/>
      <c r="J9" s="59">
        <f t="shared" ref="J9:J19" si="0">I9*mileageRate</f>
        <v>0</v>
      </c>
      <c r="K9" s="59"/>
      <c r="L9" s="103">
        <f>F9+G9+H9+J9+K9</f>
        <v>0</v>
      </c>
      <c r="M9" s="61" t="s">
        <v>264</v>
      </c>
    </row>
    <row r="10" spans="1:13" ht="24" customHeight="1" x14ac:dyDescent="0.2">
      <c r="B10" s="62"/>
      <c r="C10" s="63"/>
      <c r="D10" s="64"/>
      <c r="E10" s="65"/>
      <c r="F10" s="66"/>
      <c r="G10" s="66"/>
      <c r="H10" s="66"/>
      <c r="I10" s="67"/>
      <c r="J10" s="66">
        <f t="shared" si="0"/>
        <v>0</v>
      </c>
      <c r="K10" s="66"/>
      <c r="L10" s="103">
        <f t="shared" ref="L10:L19" si="1">F10+G10+H10+J10+K10</f>
        <v>0</v>
      </c>
      <c r="M10" s="68"/>
    </row>
    <row r="11" spans="1:13" ht="24" customHeight="1" x14ac:dyDescent="0.2">
      <c r="B11" s="69"/>
      <c r="C11" s="70"/>
      <c r="D11" s="71"/>
      <c r="E11" s="72"/>
      <c r="F11" s="73"/>
      <c r="G11" s="73"/>
      <c r="H11" s="73"/>
      <c r="I11" s="74"/>
      <c r="J11" s="59">
        <f t="shared" si="0"/>
        <v>0</v>
      </c>
      <c r="K11" s="73"/>
      <c r="L11" s="103">
        <f t="shared" si="1"/>
        <v>0</v>
      </c>
      <c r="M11" s="61"/>
    </row>
    <row r="12" spans="1:13" ht="24" customHeight="1" x14ac:dyDescent="0.2">
      <c r="B12" s="62"/>
      <c r="C12" s="75"/>
      <c r="D12" s="64"/>
      <c r="E12" s="65"/>
      <c r="F12" s="66"/>
      <c r="G12" s="66"/>
      <c r="H12" s="66"/>
      <c r="I12" s="67"/>
      <c r="J12" s="66">
        <f t="shared" si="0"/>
        <v>0</v>
      </c>
      <c r="K12" s="66"/>
      <c r="L12" s="103">
        <f t="shared" si="1"/>
        <v>0</v>
      </c>
      <c r="M12" s="76"/>
    </row>
    <row r="13" spans="1:13" ht="24" customHeight="1" x14ac:dyDescent="0.2">
      <c r="B13" s="69"/>
      <c r="C13" s="70"/>
      <c r="D13" s="71"/>
      <c r="E13" s="72"/>
      <c r="F13" s="73"/>
      <c r="G13" s="73"/>
      <c r="H13" s="73"/>
      <c r="I13" s="74"/>
      <c r="J13" s="59">
        <f t="shared" si="0"/>
        <v>0</v>
      </c>
      <c r="K13" s="73"/>
      <c r="L13" s="103">
        <f t="shared" si="1"/>
        <v>0</v>
      </c>
      <c r="M13" s="61"/>
    </row>
    <row r="14" spans="1:13" ht="24" customHeight="1" x14ac:dyDescent="0.2">
      <c r="B14" s="62"/>
      <c r="C14" s="75"/>
      <c r="D14" s="64"/>
      <c r="E14" s="64"/>
      <c r="F14" s="66"/>
      <c r="G14" s="66"/>
      <c r="H14" s="66"/>
      <c r="I14" s="67"/>
      <c r="J14" s="66">
        <f t="shared" si="0"/>
        <v>0</v>
      </c>
      <c r="K14" s="66"/>
      <c r="L14" s="103">
        <f t="shared" si="1"/>
        <v>0</v>
      </c>
      <c r="M14" s="76"/>
    </row>
    <row r="15" spans="1:13" ht="24" customHeight="1" x14ac:dyDescent="0.2">
      <c r="B15" s="69"/>
      <c r="C15" s="70"/>
      <c r="D15" s="71"/>
      <c r="E15" s="72"/>
      <c r="F15" s="73"/>
      <c r="G15" s="73"/>
      <c r="H15" s="73"/>
      <c r="I15" s="74"/>
      <c r="J15" s="59">
        <f t="shared" si="0"/>
        <v>0</v>
      </c>
      <c r="K15" s="73"/>
      <c r="L15" s="103">
        <f t="shared" si="1"/>
        <v>0</v>
      </c>
      <c r="M15" s="61"/>
    </row>
    <row r="16" spans="1:13" ht="24" customHeight="1" x14ac:dyDescent="0.2">
      <c r="B16" s="77"/>
      <c r="C16" s="78"/>
      <c r="D16" s="79"/>
      <c r="E16" s="80"/>
      <c r="F16" s="81"/>
      <c r="G16" s="81"/>
      <c r="H16" s="81"/>
      <c r="I16" s="82"/>
      <c r="J16" s="81">
        <f t="shared" si="0"/>
        <v>0</v>
      </c>
      <c r="K16" s="81"/>
      <c r="L16" s="103">
        <f t="shared" si="1"/>
        <v>0</v>
      </c>
      <c r="M16" s="76"/>
    </row>
    <row r="17" spans="2:13" ht="24" customHeight="1" x14ac:dyDescent="0.2">
      <c r="B17" s="69"/>
      <c r="C17" s="70"/>
      <c r="D17" s="71"/>
      <c r="E17" s="72"/>
      <c r="F17" s="73"/>
      <c r="G17" s="73"/>
      <c r="H17" s="73"/>
      <c r="I17" s="74"/>
      <c r="J17" s="59">
        <f t="shared" si="0"/>
        <v>0</v>
      </c>
      <c r="K17" s="73"/>
      <c r="L17" s="103">
        <f t="shared" si="1"/>
        <v>0</v>
      </c>
      <c r="M17" s="61"/>
    </row>
    <row r="18" spans="2:13" ht="24" customHeight="1" x14ac:dyDescent="0.2">
      <c r="B18" s="77"/>
      <c r="C18" s="78"/>
      <c r="D18" s="79"/>
      <c r="E18" s="80"/>
      <c r="F18" s="81"/>
      <c r="G18" s="81"/>
      <c r="H18" s="81"/>
      <c r="I18" s="82"/>
      <c r="J18" s="81">
        <f t="shared" si="0"/>
        <v>0</v>
      </c>
      <c r="K18" s="81"/>
      <c r="L18" s="103">
        <f t="shared" si="1"/>
        <v>0</v>
      </c>
      <c r="M18" s="83"/>
    </row>
    <row r="19" spans="2:13" ht="24" customHeight="1" x14ac:dyDescent="0.2">
      <c r="B19" s="84"/>
      <c r="C19" s="85"/>
      <c r="D19" s="86"/>
      <c r="E19" s="87"/>
      <c r="F19" s="88"/>
      <c r="G19" s="88"/>
      <c r="H19" s="88"/>
      <c r="I19" s="89"/>
      <c r="J19" s="59">
        <f t="shared" si="0"/>
        <v>0</v>
      </c>
      <c r="K19" s="88"/>
      <c r="L19" s="103">
        <f t="shared" si="1"/>
        <v>0</v>
      </c>
      <c r="M19" s="90"/>
    </row>
    <row r="20" spans="2:13" ht="24" customHeight="1" x14ac:dyDescent="0.2">
      <c r="B20" s="50"/>
      <c r="C20" s="50"/>
      <c r="D20" s="104"/>
      <c r="E20" s="105"/>
      <c r="F20" s="106">
        <f>SUM(F9:F19)</f>
        <v>0</v>
      </c>
      <c r="G20" s="106">
        <f>SUM(G9:G19)</f>
        <v>0</v>
      </c>
      <c r="H20" s="106">
        <f>SUM(H9:H19)</f>
        <v>0</v>
      </c>
      <c r="I20" s="106"/>
      <c r="J20" s="106">
        <f>SUM(J9:J19)</f>
        <v>0</v>
      </c>
      <c r="K20" s="107">
        <f>SUM(K9:K19)</f>
        <v>0</v>
      </c>
      <c r="L20" s="108"/>
      <c r="M20" s="109"/>
    </row>
    <row r="21" spans="2:13" ht="31.5" customHeight="1" x14ac:dyDescent="0.2">
      <c r="B21" s="50" t="s">
        <v>265</v>
      </c>
      <c r="C21" s="50"/>
      <c r="D21" s="148"/>
      <c r="E21" s="148"/>
      <c r="F21" s="148"/>
      <c r="G21" s="148"/>
      <c r="H21" s="148"/>
      <c r="I21" s="148"/>
      <c r="K21" s="91" t="s">
        <v>266</v>
      </c>
      <c r="L21" s="110">
        <f>SUM(L9:L19)</f>
        <v>0</v>
      </c>
      <c r="M21" s="42"/>
    </row>
    <row r="22" spans="2:13" ht="28.5" customHeight="1" x14ac:dyDescent="0.2">
      <c r="B22" s="50"/>
      <c r="C22" s="50"/>
      <c r="D22" s="149"/>
      <c r="E22" s="149"/>
      <c r="F22" s="149"/>
      <c r="G22" s="149"/>
      <c r="H22" s="149"/>
      <c r="I22" s="149"/>
      <c r="K22" s="92" t="s">
        <v>267</v>
      </c>
      <c r="L22" s="111"/>
      <c r="M22" s="42"/>
    </row>
    <row r="23" spans="2:13" ht="34.5" customHeight="1" x14ac:dyDescent="0.2">
      <c r="B23" s="113" t="s">
        <v>268</v>
      </c>
      <c r="C23" s="113"/>
      <c r="D23" s="150"/>
      <c r="E23" s="150"/>
      <c r="F23" s="150"/>
      <c r="G23" s="114" t="s">
        <v>269</v>
      </c>
      <c r="H23" s="151"/>
      <c r="I23" s="149"/>
      <c r="K23" s="93" t="s">
        <v>262</v>
      </c>
      <c r="L23" s="112">
        <f>(L21-L22)</f>
        <v>0</v>
      </c>
      <c r="M23" s="42"/>
    </row>
    <row r="24" spans="2:13" ht="31.5" customHeight="1" x14ac:dyDescent="0.2">
      <c r="B24" s="113" t="s">
        <v>270</v>
      </c>
      <c r="C24" s="113"/>
      <c r="D24" s="142"/>
      <c r="E24" s="142"/>
      <c r="F24" s="142"/>
      <c r="G24" s="114" t="s">
        <v>269</v>
      </c>
      <c r="H24" s="143"/>
      <c r="I24" s="143"/>
      <c r="J24" s="50"/>
      <c r="K24" s="50"/>
      <c r="L24" s="50"/>
      <c r="M24" s="50"/>
    </row>
    <row r="25" spans="2:13" ht="37.5" customHeight="1" x14ac:dyDescent="0.2">
      <c r="B25" s="113" t="s">
        <v>271</v>
      </c>
      <c r="C25" s="113"/>
      <c r="D25" s="142"/>
      <c r="E25" s="142"/>
      <c r="F25" s="142"/>
      <c r="G25" s="114" t="s">
        <v>269</v>
      </c>
      <c r="H25" s="144"/>
      <c r="I25" s="144"/>
      <c r="J25" s="50"/>
      <c r="K25" s="50"/>
      <c r="L25" s="50"/>
      <c r="M25" s="50"/>
    </row>
    <row r="26" spans="2:13" x14ac:dyDescent="0.2"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145" t="s">
        <v>272</v>
      </c>
      <c r="M26" s="145"/>
    </row>
    <row r="27" spans="2:13" x14ac:dyDescent="0.2"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116" t="s">
        <v>273</v>
      </c>
      <c r="M27" s="117"/>
    </row>
    <row r="28" spans="2:13" x14ac:dyDescent="0.2"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116" t="s">
        <v>274</v>
      </c>
      <c r="M28" s="117"/>
    </row>
    <row r="29" spans="2:13" x14ac:dyDescent="0.2">
      <c r="B29" s="115" t="s">
        <v>275</v>
      </c>
      <c r="C29" s="50"/>
      <c r="D29" s="50"/>
      <c r="E29" s="50"/>
      <c r="F29" s="50"/>
      <c r="G29" s="50"/>
      <c r="H29" s="50"/>
      <c r="I29" s="50"/>
      <c r="J29" s="50"/>
      <c r="K29" s="50"/>
      <c r="L29" s="116" t="s">
        <v>276</v>
      </c>
      <c r="M29" s="117"/>
    </row>
    <row r="30" spans="2:13" x14ac:dyDescent="0.2">
      <c r="B30" s="50"/>
      <c r="C30" s="115" t="s">
        <v>277</v>
      </c>
      <c r="D30" s="50"/>
      <c r="E30" s="50"/>
      <c r="F30" s="50"/>
      <c r="G30" s="50"/>
      <c r="H30" s="50"/>
      <c r="I30" s="50"/>
      <c r="J30" s="50"/>
      <c r="K30" s="50"/>
      <c r="L30" s="118" t="s">
        <v>264</v>
      </c>
      <c r="M30" s="117"/>
    </row>
    <row r="31" spans="2:13" x14ac:dyDescent="0.2">
      <c r="B31" s="50"/>
      <c r="C31" s="115" t="s">
        <v>278</v>
      </c>
      <c r="D31" s="50"/>
      <c r="E31" s="50"/>
      <c r="F31" s="50"/>
      <c r="G31" s="50"/>
      <c r="H31" s="50"/>
      <c r="I31" s="50"/>
      <c r="J31" s="50"/>
      <c r="K31" s="50"/>
      <c r="L31" s="50"/>
      <c r="M31" s="119"/>
    </row>
    <row r="32" spans="2:13" x14ac:dyDescent="0.2">
      <c r="B32" s="50"/>
      <c r="C32" s="115" t="s">
        <v>279</v>
      </c>
      <c r="D32" s="50"/>
      <c r="E32" s="50"/>
      <c r="F32" s="50"/>
      <c r="G32" s="50"/>
      <c r="H32" s="50"/>
      <c r="I32" s="50"/>
      <c r="J32" s="50"/>
      <c r="K32" s="50"/>
      <c r="L32" s="50"/>
      <c r="M32" s="119"/>
    </row>
    <row r="33" spans="2:13" x14ac:dyDescent="0.2">
      <c r="B33" s="50"/>
      <c r="C33" s="115" t="s">
        <v>280</v>
      </c>
      <c r="D33" s="50"/>
      <c r="E33" s="50"/>
      <c r="F33" s="50"/>
      <c r="G33" s="50"/>
      <c r="H33" s="50"/>
      <c r="I33" s="50"/>
      <c r="J33" s="50"/>
      <c r="K33" s="50"/>
      <c r="L33" s="50"/>
      <c r="M33" s="50"/>
    </row>
    <row r="34" spans="2:13" x14ac:dyDescent="0.2">
      <c r="B34" s="50"/>
      <c r="C34" s="115" t="s">
        <v>281</v>
      </c>
      <c r="D34" s="50"/>
      <c r="E34" s="50"/>
      <c r="F34" s="50"/>
      <c r="G34" s="50"/>
      <c r="H34" s="50"/>
      <c r="I34" s="50"/>
      <c r="J34" s="50"/>
      <c r="K34" s="50"/>
      <c r="L34" s="50"/>
      <c r="M34" s="50"/>
    </row>
    <row r="35" spans="2:13" x14ac:dyDescent="0.2">
      <c r="J35" s="50"/>
      <c r="K35" s="50"/>
      <c r="L35" s="50"/>
      <c r="M35" s="50"/>
    </row>
  </sheetData>
  <mergeCells count="17">
    <mergeCell ref="C5:E5"/>
    <mergeCell ref="B1:L1"/>
    <mergeCell ref="B2:L2"/>
    <mergeCell ref="C4:E4"/>
    <mergeCell ref="F4:G4"/>
    <mergeCell ref="H4:I4"/>
    <mergeCell ref="C6:E6"/>
    <mergeCell ref="C7:E7"/>
    <mergeCell ref="D21:I21"/>
    <mergeCell ref="D22:I22"/>
    <mergeCell ref="D23:F23"/>
    <mergeCell ref="H23:I23"/>
    <mergeCell ref="D24:F24"/>
    <mergeCell ref="H24:I24"/>
    <mergeCell ref="D25:F25"/>
    <mergeCell ref="H25:I25"/>
    <mergeCell ref="L26:M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Students1</vt:lpstr>
      <vt:lpstr>IncomeStatement</vt:lpstr>
      <vt:lpstr>ExpenseForm</vt:lpstr>
      <vt:lpstr>mileageRate</vt:lpstr>
    </vt:vector>
  </TitlesOfParts>
  <Company>Irwin/McGraw-Hill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Student Roster</dc:title>
  <dc:subject>Microsoft Excel</dc:subject>
  <dc:creator>Hutchinson and Coulthard</dc:creator>
  <cp:lastModifiedBy>Teresa Keefe</cp:lastModifiedBy>
  <cp:lastPrinted>2008-01-22T15:45:41Z</cp:lastPrinted>
  <dcterms:created xsi:type="dcterms:W3CDTF">1998-11-19T04:03:40Z</dcterms:created>
  <dcterms:modified xsi:type="dcterms:W3CDTF">2015-07-02T01:47:43Z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179945015</vt:i4>
  </property>
  <property fmtid="{D5CDD505-2E9C-101B-9397-08002B2CF9AE}" pid="3" name="_EmailSubject">
    <vt:lpwstr>3250</vt:lpwstr>
  </property>
  <property fmtid="{D5CDD505-2E9C-101B-9397-08002B2CF9AE}" pid="4" name="_AuthorEmail">
    <vt:lpwstr>TKeefe@UTNet.UToledo.Edu</vt:lpwstr>
  </property>
  <property fmtid="{D5CDD505-2E9C-101B-9397-08002B2CF9AE}" pid="5" name="_AuthorEmailDisplayName">
    <vt:lpwstr>Keefe, Teresa</vt:lpwstr>
  </property>
  <property fmtid="{D5CDD505-2E9C-101B-9397-08002B2CF9AE}" pid="6" name="_ReviewingToolsShownOnce">
    <vt:lpwstr/>
  </property>
</Properties>
</file>