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Users/joseph/Desktop/"/>
    </mc:Choice>
  </mc:AlternateContent>
  <bookViews>
    <workbookView xWindow="0" yWindow="460" windowWidth="24540" windowHeight="12540" tabRatio="963" firstSheet="2" activeTab="8"/>
  </bookViews>
  <sheets>
    <sheet name="INITIAL DATA" sheetId="1" r:id="rId1"/>
    <sheet name="SCATTERGRAPHS" sheetId="20" r:id="rId2"/>
    <sheet name="HL-Orders - ALL DATA" sheetId="2" r:id="rId3"/>
    <sheet name="HL-Orders - TRIMMED" sheetId="13" r:id="rId4"/>
    <sheet name="Simple-Orders ALL DATA" sheetId="10" r:id="rId5"/>
    <sheet name="Simple - Orders TRIMMED" sheetId="15" r:id="rId6"/>
    <sheet name="HL-Fragile - ALL DATA" sheetId="3" r:id="rId7"/>
    <sheet name="HL-Fragile - TRIMMED" sheetId="16" r:id="rId8"/>
    <sheet name="Simple-Fragile ALL DATA" sheetId="11" r:id="rId9"/>
    <sheet name="Simple-Fragile TRIMMED" sheetId="17" r:id="rId10"/>
    <sheet name="Multiple ALL DATA" sheetId="12" r:id="rId11"/>
    <sheet name="Multiple - TRIMMED" sheetId="19" r:id="rId12"/>
  </sheets>
  <definedNames>
    <definedName name="_xlnm.Print_Area" localSheetId="6">'HL-Fragile - ALL DATA'!$A$1:$G$42</definedName>
    <definedName name="_xlnm.Print_Area" localSheetId="7">'HL-Fragile - TRIMMED'!$A$2:$G$41</definedName>
    <definedName name="_xlnm.Print_Area" localSheetId="2">'HL-Orders - ALL DATA'!$A$2:$G$42</definedName>
    <definedName name="_xlnm.Print_Area" localSheetId="3">'HL-Orders - TRIMMED'!$A$2:$G$40</definedName>
    <definedName name="_xlnm.Print_Area" localSheetId="0">'INITIAL DATA'!$A$104:$J$136</definedName>
    <definedName name="_xlnm.Print_Area" localSheetId="11">'Multiple - TRIMMED'!$A$2:$G$25</definedName>
    <definedName name="_xlnm.Print_Area" localSheetId="10">'Multiple ALL DATA'!$A$1:$G$35</definedName>
    <definedName name="_xlnm.Print_Area" localSheetId="5">'Simple - Orders TRIMMED'!$A$2:$G$35</definedName>
    <definedName name="_xlnm.Print_Area" localSheetId="8">'Simple-Fragile ALL DATA'!$A$1:$G$33</definedName>
    <definedName name="_xlnm.Print_Area" localSheetId="9">'Simple-Fragile TRIMMED'!$A$2:$G$33</definedName>
    <definedName name="_xlnm.Print_Area" localSheetId="4">'Simple-Orders ALL DATA'!$A$1:$G$33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9" l="1"/>
  <c r="B32" i="19"/>
  <c r="B31" i="19"/>
  <c r="B33" i="12"/>
  <c r="B32" i="12"/>
  <c r="B31" i="12"/>
  <c r="B30" i="17"/>
  <c r="B29" i="17"/>
  <c r="B28" i="17"/>
  <c r="B30" i="11"/>
  <c r="B29" i="11"/>
  <c r="B28" i="11"/>
  <c r="F33" i="16"/>
  <c r="F32" i="16"/>
  <c r="F31" i="16"/>
  <c r="F35" i="3"/>
  <c r="F34" i="3"/>
  <c r="F33" i="3"/>
  <c r="B32" i="15"/>
  <c r="B31" i="15"/>
  <c r="B30" i="15"/>
  <c r="B30" i="10"/>
  <c r="B29" i="10"/>
  <c r="B28" i="10"/>
  <c r="F33" i="13"/>
  <c r="F32" i="13"/>
  <c r="F31" i="13"/>
  <c r="F35" i="2"/>
  <c r="F34" i="2"/>
  <c r="F33" i="2"/>
  <c r="E25" i="16"/>
  <c r="D25" i="16"/>
  <c r="C25" i="16"/>
  <c r="B25" i="16"/>
  <c r="O28" i="1"/>
  <c r="N28" i="1"/>
  <c r="M28" i="1"/>
  <c r="L28" i="1"/>
  <c r="E25" i="13"/>
  <c r="D25" i="13"/>
  <c r="C25" i="13"/>
  <c r="B25" i="13"/>
  <c r="E27" i="3"/>
  <c r="D27" i="3"/>
  <c r="C27" i="3"/>
  <c r="B27" i="3"/>
  <c r="E27" i="2"/>
  <c r="D27" i="2"/>
  <c r="C27" i="2"/>
  <c r="B27" i="2"/>
  <c r="C30" i="1"/>
  <c r="D30" i="1"/>
  <c r="E30" i="1"/>
  <c r="B30" i="1"/>
</calcChain>
</file>

<file path=xl/comments1.xml><?xml version="1.0" encoding="utf-8"?>
<comments xmlns="http://schemas.openxmlformats.org/spreadsheetml/2006/main">
  <authors>
    <author>CAB51</author>
  </authors>
  <commentList>
    <comment ref="K20" authorId="0">
      <text>
        <r>
          <rPr>
            <b/>
            <sz val="9"/>
            <color indexed="81"/>
            <rFont val="Tahoma"/>
            <family val="2"/>
          </rPr>
          <t>CAB51:</t>
        </r>
        <r>
          <rPr>
            <sz val="9"/>
            <color indexed="81"/>
            <rFont val="Tahoma"/>
            <family val="2"/>
          </rPr>
          <t xml:space="preserve">
NOTE MONTHS 11 &amp; 12 REMOVED DUE TO EXTREME OBSERVATIONS</t>
        </r>
      </text>
    </comment>
  </commentList>
</comments>
</file>

<file path=xl/sharedStrings.xml><?xml version="1.0" encoding="utf-8"?>
<sst xmlns="http://schemas.openxmlformats.org/spreadsheetml/2006/main" count="360" uniqueCount="80">
  <si>
    <t>Month</t>
  </si>
  <si>
    <t>Packing Costs</t>
  </si>
  <si>
    <t>Weight of Orders</t>
  </si>
  <si>
    <t>Number of</t>
  </si>
  <si>
    <t>No. of Orders</t>
  </si>
  <si>
    <t>Weight</t>
  </si>
  <si>
    <t>Order</t>
  </si>
  <si>
    <t>Fragile Items</t>
  </si>
  <si>
    <t>ORIGINAL DATA</t>
  </si>
  <si>
    <t>Totals</t>
  </si>
  <si>
    <t>Variable Cost per Order:</t>
  </si>
  <si>
    <t>High</t>
  </si>
  <si>
    <t>Low</t>
  </si>
  <si>
    <t>Cost</t>
  </si>
  <si>
    <t>Difference</t>
  </si>
  <si>
    <t>Variable Cost per order</t>
  </si>
  <si>
    <t>Fixed Cost:</t>
  </si>
  <si>
    <t>Using High Activity</t>
  </si>
  <si>
    <t>Using Low Activity</t>
  </si>
  <si>
    <t>Cost Equation:</t>
  </si>
  <si>
    <t>No. of Fragile Items</t>
  </si>
  <si>
    <t>Variable Cost per Fragile Item:</t>
  </si>
  <si>
    <t>Variable Cost per Fragile Item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</si>
  <si>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</si>
  <si>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</si>
  <si>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</si>
  <si>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</si>
  <si>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</si>
  <si>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</si>
  <si>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</si>
  <si>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</si>
  <si>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</si>
  <si>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</si>
  <si>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</si>
  <si>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</si>
  <si>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</si>
  <si>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</si>
  <si>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</si>
  <si>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</si>
  <si>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</si>
  <si>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</si>
  <si>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</si>
  <si>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</si>
  <si>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</si>
  <si>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</si>
  <si>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PART 4 DATA:</t>
  </si>
  <si>
    <t>No of Fragile Items</t>
  </si>
  <si>
    <t>PART 4 Cost Estimate given activity data:</t>
  </si>
  <si>
    <t>Activity</t>
  </si>
  <si>
    <t>Estimated</t>
  </si>
  <si>
    <t>Cost Estimate</t>
  </si>
  <si>
    <t>Can only use this</t>
  </si>
  <si>
    <t>No. of Orders - X1</t>
  </si>
  <si>
    <t>Weight - X2</t>
  </si>
  <si>
    <t>Fragile Items - X3</t>
  </si>
  <si>
    <t>TRIMMED DATA</t>
  </si>
  <si>
    <t>SCATTERGRAPHS - ALL DATA</t>
  </si>
  <si>
    <t>SCROLL DOWN TO SEE ALL THREE GRAPHS</t>
  </si>
  <si>
    <t>Activity for cost estimate:</t>
  </si>
  <si>
    <t xml:space="preserve">Y = </t>
  </si>
  <si>
    <t xml:space="preserve">Cost Equation: Y = </t>
  </si>
  <si>
    <t>Cost Equation: Y =</t>
  </si>
  <si>
    <t>NOTE: THERE ARE 12 WORKSHEETS FOR YOUR REVIEW, WHICH CAN BE ACCESSED BY CLICKING ON THE TABS BELOW.</t>
  </si>
  <si>
    <t>Note the</t>
  </si>
  <si>
    <t>Trimming</t>
  </si>
  <si>
    <r>
      <t xml:space="preserve">HIGH / LOW METHOD - "NUMBER OF ORDERS" - </t>
    </r>
    <r>
      <rPr>
        <b/>
        <sz val="16"/>
        <rFont val="Arial"/>
        <family val="2"/>
      </rPr>
      <t>ALL DATA</t>
    </r>
  </si>
  <si>
    <r>
      <t xml:space="preserve">HIGH / LOW METHOD - "NUMBER OF ORDERS" - </t>
    </r>
    <r>
      <rPr>
        <b/>
        <sz val="16"/>
        <rFont val="Arial"/>
        <family val="2"/>
      </rPr>
      <t>TRIMMED</t>
    </r>
  </si>
  <si>
    <r>
      <t xml:space="preserve">SIMPLE REGRESSION - "NUMBER OF ORDERS" - </t>
    </r>
    <r>
      <rPr>
        <b/>
        <sz val="16"/>
        <rFont val="Arial"/>
        <family val="2"/>
      </rPr>
      <t>ALL DATA</t>
    </r>
  </si>
  <si>
    <r>
      <t xml:space="preserve">SIMPLE REGRESSION - "NUMBER OF ORDERS" - </t>
    </r>
    <r>
      <rPr>
        <b/>
        <sz val="16"/>
        <rFont val="Arial"/>
        <family val="2"/>
      </rPr>
      <t>TRIMMED</t>
    </r>
  </si>
  <si>
    <r>
      <t xml:space="preserve">HIGH / LOW METHOD - "NUMBER OF FRAGILE ITEMS" - </t>
    </r>
    <r>
      <rPr>
        <b/>
        <sz val="16"/>
        <rFont val="Arial"/>
        <family val="2"/>
      </rPr>
      <t>ALL DATA</t>
    </r>
  </si>
  <si>
    <r>
      <t xml:space="preserve">HIGH / LOW METHOD - "NUMBER OF FRAGILE ITEMS" - </t>
    </r>
    <r>
      <rPr>
        <b/>
        <sz val="16"/>
        <rFont val="Arial"/>
        <family val="2"/>
      </rPr>
      <t>TRIMMED</t>
    </r>
  </si>
  <si>
    <r>
      <t xml:space="preserve">SIMPLE REGRESSION - "NUMBER OF FRAGILE ITEMS" - </t>
    </r>
    <r>
      <rPr>
        <b/>
        <sz val="16"/>
        <rFont val="Arial"/>
        <family val="2"/>
      </rPr>
      <t>ALL DATA</t>
    </r>
  </si>
  <si>
    <r>
      <t xml:space="preserve">SIMPLE REGRESSION - "NUMBER OF FRAGILE ITEMS" - </t>
    </r>
    <r>
      <rPr>
        <b/>
        <sz val="16"/>
        <rFont val="Arial"/>
        <family val="2"/>
      </rPr>
      <t>TRIMMED</t>
    </r>
  </si>
  <si>
    <r>
      <t xml:space="preserve">MULTIPLE REGRESSION ANALYSIS - </t>
    </r>
    <r>
      <rPr>
        <b/>
        <sz val="16"/>
        <rFont val="Arial"/>
        <family val="2"/>
      </rPr>
      <t>ALL DATA</t>
    </r>
  </si>
  <si>
    <r>
      <t xml:space="preserve">MULTIPLE REGRESSION ANALYSIS - </t>
    </r>
    <r>
      <rPr>
        <b/>
        <sz val="16"/>
        <rFont val="Arial"/>
        <family val="2"/>
      </rPr>
      <t>TRIMMED</t>
    </r>
  </si>
  <si>
    <t>NOTE:  A "TRIMMED" DATASET IS TO THE RIGHT &gt;&gt;&gt;&gt;&gt;&gt;&gt;&gt;&gt;&gt;&gt;&gt;&gt;&gt;&gt;&gt;&gt;&gt;&gt;&gt;&gt;&gt;&gt;&gt;&gt;&gt;</t>
  </si>
  <si>
    <t xml:space="preserve">  &lt;&lt;&lt; Solve Here</t>
  </si>
  <si>
    <t>TO BE COMPLETED BY STUDENT</t>
  </si>
  <si>
    <t xml:space="preserve"> Cost Estimation</t>
  </si>
  <si>
    <t>Cost 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</si>
</sst>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0.0000"/>
  </numFmts>
  <fonts count="12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3" fillId="0" borderId="0" xfId="0" applyFont="1"/>
    <xf numFmtId="0" fontId="3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5" fontId="5" fillId="0" borderId="0" xfId="2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165" fontId="4" fillId="0" borderId="5" xfId="2" applyNumberFormat="1" applyFont="1" applyBorder="1"/>
    <xf numFmtId="164" fontId="4" fillId="0" borderId="5" xfId="1" applyNumberFormat="1" applyFont="1" applyBorder="1"/>
    <xf numFmtId="165" fontId="0" fillId="0" borderId="0" xfId="0" applyNumberFormat="1"/>
    <xf numFmtId="0" fontId="6" fillId="0" borderId="0" xfId="0" quotePrefix="1" applyFont="1" applyBorder="1" applyAlignment="1">
      <alignment horizontal="center" vertical="top" wrapText="1"/>
    </xf>
    <xf numFmtId="44" fontId="3" fillId="0" borderId="0" xfId="2" applyFont="1"/>
    <xf numFmtId="0" fontId="7" fillId="0" borderId="0" xfId="0" applyFont="1"/>
    <xf numFmtId="0" fontId="3" fillId="0" borderId="2" xfId="0" applyFont="1" applyBorder="1"/>
    <xf numFmtId="0" fontId="3" fillId="0" borderId="3" xfId="0" applyFont="1" applyBorder="1"/>
    <xf numFmtId="164" fontId="5" fillId="0" borderId="0" xfId="1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Font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7" fillId="0" borderId="0" xfId="0" quotePrefix="1" applyFont="1" applyAlignment="1">
      <alignment horizontal="left"/>
    </xf>
    <xf numFmtId="0" fontId="3" fillId="0" borderId="2" xfId="0" quotePrefix="1" applyFont="1" applyBorder="1" applyAlignment="1">
      <alignment horizontal="left"/>
    </xf>
    <xf numFmtId="0" fontId="0" fillId="0" borderId="0" xfId="0" applyFill="1" applyBorder="1" applyAlignment="1"/>
    <xf numFmtId="0" fontId="0" fillId="0" borderId="8" xfId="0" applyFill="1" applyBorder="1" applyAlignment="1"/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Continuous"/>
    </xf>
    <xf numFmtId="166" fontId="0" fillId="0" borderId="0" xfId="1" applyNumberFormat="1" applyFont="1" applyFill="1" applyBorder="1" applyAlignment="1"/>
    <xf numFmtId="166" fontId="0" fillId="0" borderId="8" xfId="1" applyNumberFormat="1" applyFont="1" applyFill="1" applyBorder="1" applyAlignment="1"/>
    <xf numFmtId="167" fontId="0" fillId="0" borderId="0" xfId="1" applyNumberFormat="1" applyFont="1" applyFill="1" applyBorder="1" applyAlignment="1"/>
    <xf numFmtId="167" fontId="0" fillId="0" borderId="8" xfId="1" applyNumberFormat="1" applyFont="1" applyFill="1" applyBorder="1" applyAlignment="1"/>
    <xf numFmtId="168" fontId="0" fillId="0" borderId="0" xfId="1" applyNumberFormat="1" applyFont="1" applyFill="1" applyBorder="1" applyAlignment="1"/>
    <xf numFmtId="168" fontId="0" fillId="0" borderId="8" xfId="1" applyNumberFormat="1" applyFont="1" applyFill="1" applyBorder="1" applyAlignment="1"/>
    <xf numFmtId="0" fontId="3" fillId="2" borderId="3" xfId="0" applyFont="1" applyFill="1" applyBorder="1"/>
    <xf numFmtId="167" fontId="8" fillId="0" borderId="9" xfId="1" applyNumberFormat="1" applyFont="1" applyFill="1" applyBorder="1" applyAlignment="1">
      <alignment horizontal="center"/>
    </xf>
    <xf numFmtId="0" fontId="3" fillId="2" borderId="2" xfId="0" quotePrefix="1" applyFont="1" applyFill="1" applyBorder="1" applyAlignment="1">
      <alignment horizontal="left"/>
    </xf>
    <xf numFmtId="0" fontId="7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6" xfId="0" quotePrefix="1" applyFont="1" applyFill="1" applyBorder="1" applyAlignment="1">
      <alignment horizontal="left"/>
    </xf>
    <xf numFmtId="164" fontId="3" fillId="2" borderId="7" xfId="1" applyNumberFormat="1" applyFont="1" applyFill="1" applyBorder="1"/>
    <xf numFmtId="0" fontId="3" fillId="2" borderId="13" xfId="0" applyFont="1" applyFill="1" applyBorder="1"/>
    <xf numFmtId="0" fontId="3" fillId="2" borderId="8" xfId="0" applyFont="1" applyFill="1" applyBorder="1"/>
    <xf numFmtId="164" fontId="3" fillId="2" borderId="1" xfId="1" applyNumberFormat="1" applyFont="1" applyFill="1" applyBorder="1"/>
    <xf numFmtId="0" fontId="3" fillId="3" borderId="2" xfId="0" applyFont="1" applyFill="1" applyBorder="1"/>
    <xf numFmtId="0" fontId="3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/>
    <xf numFmtId="0" fontId="7" fillId="3" borderId="10" xfId="0" quotePrefix="1" applyFont="1" applyFill="1" applyBorder="1" applyAlignment="1">
      <alignment horizontal="left"/>
    </xf>
    <xf numFmtId="0" fontId="3" fillId="3" borderId="11" xfId="0" applyFont="1" applyFill="1" applyBorder="1"/>
    <xf numFmtId="0" fontId="3" fillId="3" borderId="12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6" xfId="0" quotePrefix="1" applyFont="1" applyFill="1" applyBorder="1" applyAlignment="1">
      <alignment horizontal="left"/>
    </xf>
    <xf numFmtId="164" fontId="3" fillId="0" borderId="7" xfId="1" applyNumberFormat="1" applyFont="1" applyFill="1" applyBorder="1"/>
    <xf numFmtId="0" fontId="0" fillId="0" borderId="13" xfId="0" applyBorder="1"/>
    <xf numFmtId="0" fontId="0" fillId="0" borderId="8" xfId="0" applyBorder="1"/>
    <xf numFmtId="0" fontId="3" fillId="0" borderId="8" xfId="0" applyFont="1" applyFill="1" applyBorder="1" applyAlignment="1">
      <alignment horizontal="center"/>
    </xf>
    <xf numFmtId="44" fontId="3" fillId="0" borderId="0" xfId="2" applyFont="1" applyFill="1" applyBorder="1"/>
    <xf numFmtId="43" fontId="0" fillId="0" borderId="0" xfId="0" applyNumberFormat="1"/>
    <xf numFmtId="0" fontId="7" fillId="0" borderId="0" xfId="0" applyFont="1" applyFill="1" applyBorder="1" applyAlignment="1">
      <alignment horizontal="center"/>
    </xf>
    <xf numFmtId="167" fontId="0" fillId="0" borderId="0" xfId="1" applyNumberFormat="1" applyFont="1"/>
    <xf numFmtId="167" fontId="8" fillId="0" borderId="9" xfId="1" applyNumberFormat="1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 vertical="top" wrapText="1"/>
    </xf>
    <xf numFmtId="0" fontId="3" fillId="4" borderId="0" xfId="0" applyFont="1" applyFill="1"/>
    <xf numFmtId="164" fontId="3" fillId="4" borderId="0" xfId="1" applyNumberFormat="1" applyFont="1" applyFill="1"/>
    <xf numFmtId="0" fontId="5" fillId="0" borderId="0" xfId="0" applyFont="1" applyFill="1" applyBorder="1" applyAlignment="1">
      <alignment horizontal="center" vertical="top" wrapText="1"/>
    </xf>
    <xf numFmtId="165" fontId="5" fillId="0" borderId="0" xfId="2" applyNumberFormat="1" applyFont="1" applyFill="1" applyBorder="1" applyAlignment="1">
      <alignment horizontal="right" vertical="top" wrapText="1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4" fillId="0" borderId="0" xfId="0" applyFont="1" applyFill="1" applyBorder="1" applyAlignment="1"/>
    <xf numFmtId="167" fontId="4" fillId="0" borderId="0" xfId="1" applyNumberFormat="1" applyFont="1" applyFill="1" applyBorder="1" applyAlignment="1"/>
    <xf numFmtId="0" fontId="4" fillId="0" borderId="8" xfId="0" applyFont="1" applyFill="1" applyBorder="1" applyAlignment="1"/>
    <xf numFmtId="167" fontId="4" fillId="0" borderId="8" xfId="1" applyNumberFormat="1" applyFont="1" applyFill="1" applyBorder="1" applyAlignment="1"/>
    <xf numFmtId="166" fontId="4" fillId="0" borderId="0" xfId="1" applyNumberFormat="1" applyFont="1" applyFill="1" applyBorder="1" applyAlignment="1"/>
    <xf numFmtId="166" fontId="4" fillId="0" borderId="8" xfId="1" applyNumberFormat="1" applyFont="1" applyFill="1" applyBorder="1" applyAlignment="1"/>
    <xf numFmtId="167" fontId="4" fillId="0" borderId="0" xfId="1" applyNumberFormat="1" applyFont="1"/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69" fontId="4" fillId="0" borderId="0" xfId="0" applyNumberFormat="1" applyFont="1" applyFill="1" applyBorder="1" applyAlignment="1"/>
    <xf numFmtId="43" fontId="3" fillId="0" borderId="0" xfId="1" applyFont="1" applyFill="1" applyBorder="1"/>
    <xf numFmtId="167" fontId="3" fillId="2" borderId="2" xfId="1" quotePrefix="1" applyNumberFormat="1" applyFont="1" applyFill="1" applyBorder="1" applyAlignment="1">
      <alignment horizontal="left"/>
    </xf>
    <xf numFmtId="167" fontId="0" fillId="2" borderId="3" xfId="1" applyNumberFormat="1" applyFont="1" applyFill="1" applyBorder="1"/>
    <xf numFmtId="167" fontId="0" fillId="2" borderId="4" xfId="1" applyNumberFormat="1" applyFont="1" applyFill="1" applyBorder="1"/>
    <xf numFmtId="0" fontId="0" fillId="4" borderId="0" xfId="0" applyFill="1"/>
    <xf numFmtId="0" fontId="4" fillId="4" borderId="0" xfId="0" applyFont="1" applyFill="1"/>
    <xf numFmtId="0" fontId="0" fillId="5" borderId="0" xfId="0" applyFill="1"/>
    <xf numFmtId="0" fontId="6" fillId="5" borderId="0" xfId="0" applyFont="1" applyFill="1" applyBorder="1" applyAlignment="1">
      <alignment horizontal="center" vertical="top" wrapText="1"/>
    </xf>
    <xf numFmtId="0" fontId="0" fillId="0" borderId="0" xfId="0" applyFill="1"/>
    <xf numFmtId="165" fontId="3" fillId="0" borderId="0" xfId="0" applyNumberFormat="1" applyFont="1"/>
    <xf numFmtId="0" fontId="1" fillId="0" borderId="7" xfId="0" applyFont="1" applyBorder="1"/>
    <xf numFmtId="0" fontId="3" fillId="0" borderId="0" xfId="0" applyFont="1" applyFill="1"/>
    <xf numFmtId="165" fontId="3" fillId="4" borderId="0" xfId="2" applyNumberFormat="1" applyFont="1" applyFill="1"/>
    <xf numFmtId="165" fontId="3" fillId="4" borderId="5" xfId="0" applyNumberFormat="1" applyFont="1" applyFill="1" applyBorder="1"/>
    <xf numFmtId="164" fontId="3" fillId="4" borderId="5" xfId="1" applyNumberFormat="1" applyFont="1" applyFill="1" applyBorder="1"/>
    <xf numFmtId="44" fontId="3" fillId="4" borderId="4" xfId="2" applyFont="1" applyFill="1" applyBorder="1"/>
    <xf numFmtId="0" fontId="11" fillId="6" borderId="10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Packing Cost given No. of Orders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5917829168992"/>
          <c:y val="0.105259107381818"/>
          <c:w val="0.64886535639738"/>
          <c:h val="0.782469948368051"/>
        </c:manualLayout>
      </c:layout>
      <c:scatterChart>
        <c:scatterStyle val="lineMarker"/>
        <c:varyColors val="0"/>
        <c:ser>
          <c:idx val="0"/>
          <c:order val="0"/>
          <c:tx>
            <c:v>packing costs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'INITIAL DATA'!$C$10:$C$29</c:f>
              <c:numCache>
                <c:formatCode>#,##0</c:formatCode>
                <c:ptCount val="20"/>
                <c:pt idx="0">
                  <c:v>11200.0</c:v>
                </c:pt>
                <c:pt idx="1">
                  <c:v>14000.0</c:v>
                </c:pt>
                <c:pt idx="2">
                  <c:v>10500.0</c:v>
                </c:pt>
                <c:pt idx="3">
                  <c:v>9000.0</c:v>
                </c:pt>
                <c:pt idx="4">
                  <c:v>21000.0</c:v>
                </c:pt>
                <c:pt idx="5">
                  <c:v>31000.0</c:v>
                </c:pt>
                <c:pt idx="6">
                  <c:v>20000.0</c:v>
                </c:pt>
                <c:pt idx="7">
                  <c:v>15000.0</c:v>
                </c:pt>
                <c:pt idx="8">
                  <c:v>16000.0</c:v>
                </c:pt>
                <c:pt idx="9">
                  <c:v>40000.0</c:v>
                </c:pt>
                <c:pt idx="10">
                  <c:v>113500.0</c:v>
                </c:pt>
                <c:pt idx="11">
                  <c:v>150000.0</c:v>
                </c:pt>
                <c:pt idx="12">
                  <c:v>10000.0</c:v>
                </c:pt>
                <c:pt idx="13">
                  <c:v>14000.0</c:v>
                </c:pt>
                <c:pt idx="14">
                  <c:v>15000.0</c:v>
                </c:pt>
                <c:pt idx="15">
                  <c:v>14500.0</c:v>
                </c:pt>
                <c:pt idx="16">
                  <c:v>18000.0</c:v>
                </c:pt>
                <c:pt idx="17">
                  <c:v>30000.0</c:v>
                </c:pt>
                <c:pt idx="18">
                  <c:v>27000.0</c:v>
                </c:pt>
                <c:pt idx="19">
                  <c:v>18000.0</c:v>
                </c:pt>
              </c:numCache>
            </c:numRef>
          </c:xVal>
          <c:yVal>
            <c:numRef>
              <c:f>'INITIAL DATA'!$B$10:$B$29</c:f>
              <c:numCache>
                <c:formatCode>_(* #,##0_);_(* \(#,##0\);_(* "-"??_);_(@_)</c:formatCode>
                <c:ptCount val="20"/>
                <c:pt idx="0" formatCode="_(&quot;$&quot;* #,##0_);_(&quot;$&quot;* \(#,##0\);_(&quot;$&quot;* &quot;-&quot;??_);_(@_)">
                  <c:v>45000.0</c:v>
                </c:pt>
                <c:pt idx="1">
                  <c:v>58000.0</c:v>
                </c:pt>
                <c:pt idx="2">
                  <c:v>39000.0</c:v>
                </c:pt>
                <c:pt idx="3">
                  <c:v>35600.0</c:v>
                </c:pt>
                <c:pt idx="4">
                  <c:v>90000.0</c:v>
                </c:pt>
                <c:pt idx="5">
                  <c:v>126000.0</c:v>
                </c:pt>
                <c:pt idx="6">
                  <c:v>90600.0</c:v>
                </c:pt>
                <c:pt idx="7">
                  <c:v>63000.0</c:v>
                </c:pt>
                <c:pt idx="8">
                  <c:v>79000.0</c:v>
                </c:pt>
                <c:pt idx="9">
                  <c:v>155000.0</c:v>
                </c:pt>
                <c:pt idx="10">
                  <c:v>450000.0</c:v>
                </c:pt>
                <c:pt idx="11">
                  <c:v>640000.0</c:v>
                </c:pt>
                <c:pt idx="12">
                  <c:v>41000.0</c:v>
                </c:pt>
                <c:pt idx="13">
                  <c:v>54000.0</c:v>
                </c:pt>
                <c:pt idx="14">
                  <c:v>58000.0</c:v>
                </c:pt>
                <c:pt idx="15">
                  <c:v>58090.0</c:v>
                </c:pt>
                <c:pt idx="16">
                  <c:v>80110.0</c:v>
                </c:pt>
                <c:pt idx="17">
                  <c:v>123000.0</c:v>
                </c:pt>
                <c:pt idx="18">
                  <c:v>108000.0</c:v>
                </c:pt>
                <c:pt idx="19">
                  <c:v>76000.0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57013216"/>
        <c:axId val="-1337820000"/>
      </c:scatterChart>
      <c:valAx>
        <c:axId val="-13570132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337820000"/>
        <c:crosses val="autoZero"/>
        <c:crossBetween val="midCat"/>
      </c:valAx>
      <c:valAx>
        <c:axId val="-133782000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35701321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615359429765"/>
          <c:y val="0.120889587177473"/>
          <c:w val="0.625482075476762"/>
          <c:h val="0.792330355457308"/>
        </c:manualLayout>
      </c:layout>
      <c:scatterChart>
        <c:scatterStyle val="lineMarker"/>
        <c:varyColors val="0"/>
        <c:ser>
          <c:idx val="0"/>
          <c:order val="0"/>
          <c:tx>
            <c:v>Packing Cost given Order Weight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'INITIAL DATA'!$D$10:$D$29</c:f>
              <c:numCache>
                <c:formatCode>#,##0</c:formatCode>
                <c:ptCount val="20"/>
                <c:pt idx="0">
                  <c:v>24640.0</c:v>
                </c:pt>
                <c:pt idx="1">
                  <c:v>31220.0</c:v>
                </c:pt>
                <c:pt idx="2">
                  <c:v>18000.0</c:v>
                </c:pt>
                <c:pt idx="3">
                  <c:v>19350.0</c:v>
                </c:pt>
                <c:pt idx="4">
                  <c:v>46200.0</c:v>
                </c:pt>
                <c:pt idx="5">
                  <c:v>64000.0</c:v>
                </c:pt>
                <c:pt idx="6">
                  <c:v>60000.0</c:v>
                </c:pt>
                <c:pt idx="7">
                  <c:v>40000.0</c:v>
                </c:pt>
                <c:pt idx="8">
                  <c:v>59000.0</c:v>
                </c:pt>
                <c:pt idx="9">
                  <c:v>88000.0</c:v>
                </c:pt>
                <c:pt idx="10">
                  <c:v>249700.0</c:v>
                </c:pt>
                <c:pt idx="11">
                  <c:v>390000.0</c:v>
                </c:pt>
                <c:pt idx="12">
                  <c:v>23000.0</c:v>
                </c:pt>
                <c:pt idx="13">
                  <c:v>29400.0</c:v>
                </c:pt>
                <c:pt idx="14">
                  <c:v>30000.0</c:v>
                </c:pt>
                <c:pt idx="15">
                  <c:v>31900.0</c:v>
                </c:pt>
                <c:pt idx="16">
                  <c:v>50000.0</c:v>
                </c:pt>
                <c:pt idx="17">
                  <c:v>75000.0</c:v>
                </c:pt>
                <c:pt idx="18">
                  <c:v>63450.0</c:v>
                </c:pt>
                <c:pt idx="19">
                  <c:v>41400.0</c:v>
                </c:pt>
              </c:numCache>
            </c:numRef>
          </c:xVal>
          <c:yVal>
            <c:numRef>
              <c:f>'INITIAL DATA'!$B$10:$B$29</c:f>
              <c:numCache>
                <c:formatCode>_(* #,##0_);_(* \(#,##0\);_(* "-"??_);_(@_)</c:formatCode>
                <c:ptCount val="20"/>
                <c:pt idx="0" formatCode="_(&quot;$&quot;* #,##0_);_(&quot;$&quot;* \(#,##0\);_(&quot;$&quot;* &quot;-&quot;??_);_(@_)">
                  <c:v>45000.0</c:v>
                </c:pt>
                <c:pt idx="1">
                  <c:v>58000.0</c:v>
                </c:pt>
                <c:pt idx="2">
                  <c:v>39000.0</c:v>
                </c:pt>
                <c:pt idx="3">
                  <c:v>35600.0</c:v>
                </c:pt>
                <c:pt idx="4">
                  <c:v>90000.0</c:v>
                </c:pt>
                <c:pt idx="5">
                  <c:v>126000.0</c:v>
                </c:pt>
                <c:pt idx="6">
                  <c:v>90600.0</c:v>
                </c:pt>
                <c:pt idx="7">
                  <c:v>63000.0</c:v>
                </c:pt>
                <c:pt idx="8">
                  <c:v>79000.0</c:v>
                </c:pt>
                <c:pt idx="9">
                  <c:v>155000.0</c:v>
                </c:pt>
                <c:pt idx="10">
                  <c:v>450000.0</c:v>
                </c:pt>
                <c:pt idx="11">
                  <c:v>640000.0</c:v>
                </c:pt>
                <c:pt idx="12">
                  <c:v>41000.0</c:v>
                </c:pt>
                <c:pt idx="13">
                  <c:v>54000.0</c:v>
                </c:pt>
                <c:pt idx="14">
                  <c:v>58000.0</c:v>
                </c:pt>
                <c:pt idx="15">
                  <c:v>58090.0</c:v>
                </c:pt>
                <c:pt idx="16">
                  <c:v>80110.0</c:v>
                </c:pt>
                <c:pt idx="17">
                  <c:v>123000.0</c:v>
                </c:pt>
                <c:pt idx="18">
                  <c:v>108000.0</c:v>
                </c:pt>
                <c:pt idx="19">
                  <c:v>76000.0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2588656"/>
        <c:axId val="-1332641312"/>
      </c:scatterChart>
      <c:valAx>
        <c:axId val="-13325886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332641312"/>
        <c:crosses val="autoZero"/>
        <c:crossBetween val="midCat"/>
      </c:valAx>
      <c:valAx>
        <c:axId val="-13326413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332588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2807701184591"/>
          <c:y val="0.293874588182278"/>
          <c:w val="0.162195707131701"/>
          <c:h val="0.23893308000073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223383228376"/>
          <c:y val="0.109501527473"/>
          <c:w val="0.619224728810739"/>
          <c:h val="0.816586850823975"/>
        </c:manualLayout>
      </c:layout>
      <c:scatterChart>
        <c:scatterStyle val="lineMarker"/>
        <c:varyColors val="0"/>
        <c:ser>
          <c:idx val="0"/>
          <c:order val="0"/>
          <c:tx>
            <c:v>Packaging Cost given No. of Fragile Items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'INITIAL DATA'!$E$10:$E$29</c:f>
              <c:numCache>
                <c:formatCode>#,##0</c:formatCode>
                <c:ptCount val="20"/>
                <c:pt idx="0">
                  <c:v>1120.0</c:v>
                </c:pt>
                <c:pt idx="1">
                  <c:v>1400.0</c:v>
                </c:pt>
                <c:pt idx="2">
                  <c:v>1000.0</c:v>
                </c:pt>
                <c:pt idx="3" formatCode="General">
                  <c:v>850.0</c:v>
                </c:pt>
                <c:pt idx="4">
                  <c:v>4000.0</c:v>
                </c:pt>
                <c:pt idx="5">
                  <c:v>5500.0</c:v>
                </c:pt>
                <c:pt idx="6">
                  <c:v>1800.0</c:v>
                </c:pt>
                <c:pt idx="7" formatCode="General">
                  <c:v>750.0</c:v>
                </c:pt>
                <c:pt idx="8">
                  <c:v>1500.0</c:v>
                </c:pt>
                <c:pt idx="9">
                  <c:v>2500.0</c:v>
                </c:pt>
                <c:pt idx="10">
                  <c:v>11800.0</c:v>
                </c:pt>
                <c:pt idx="11">
                  <c:v>14000.0</c:v>
                </c:pt>
                <c:pt idx="12" formatCode="General">
                  <c:v>900.0</c:v>
                </c:pt>
                <c:pt idx="13" formatCode="General">
                  <c:v>890.0</c:v>
                </c:pt>
                <c:pt idx="14">
                  <c:v>1500.0</c:v>
                </c:pt>
                <c:pt idx="15">
                  <c:v>1340.0</c:v>
                </c:pt>
                <c:pt idx="16">
                  <c:v>3000.0</c:v>
                </c:pt>
                <c:pt idx="17">
                  <c:v>2000.0</c:v>
                </c:pt>
                <c:pt idx="18">
                  <c:v>1900.0</c:v>
                </c:pt>
                <c:pt idx="19">
                  <c:v>1430.0</c:v>
                </c:pt>
              </c:numCache>
            </c:numRef>
          </c:xVal>
          <c:yVal>
            <c:numRef>
              <c:f>'INITIAL DATA'!$B$10:$B$29</c:f>
              <c:numCache>
                <c:formatCode>_(* #,##0_);_(* \(#,##0\);_(* "-"??_);_(@_)</c:formatCode>
                <c:ptCount val="20"/>
                <c:pt idx="0" formatCode="_(&quot;$&quot;* #,##0_);_(&quot;$&quot;* \(#,##0\);_(&quot;$&quot;* &quot;-&quot;??_);_(@_)">
                  <c:v>45000.0</c:v>
                </c:pt>
                <c:pt idx="1">
                  <c:v>58000.0</c:v>
                </c:pt>
                <c:pt idx="2">
                  <c:v>39000.0</c:v>
                </c:pt>
                <c:pt idx="3">
                  <c:v>35600.0</c:v>
                </c:pt>
                <c:pt idx="4">
                  <c:v>90000.0</c:v>
                </c:pt>
                <c:pt idx="5">
                  <c:v>126000.0</c:v>
                </c:pt>
                <c:pt idx="6">
                  <c:v>90600.0</c:v>
                </c:pt>
                <c:pt idx="7">
                  <c:v>63000.0</c:v>
                </c:pt>
                <c:pt idx="8">
                  <c:v>79000.0</c:v>
                </c:pt>
                <c:pt idx="9">
                  <c:v>155000.0</c:v>
                </c:pt>
                <c:pt idx="10">
                  <c:v>450000.0</c:v>
                </c:pt>
                <c:pt idx="11">
                  <c:v>640000.0</c:v>
                </c:pt>
                <c:pt idx="12">
                  <c:v>41000.0</c:v>
                </c:pt>
                <c:pt idx="13">
                  <c:v>54000.0</c:v>
                </c:pt>
                <c:pt idx="14">
                  <c:v>58000.0</c:v>
                </c:pt>
                <c:pt idx="15">
                  <c:v>58090.0</c:v>
                </c:pt>
                <c:pt idx="16">
                  <c:v>80110.0</c:v>
                </c:pt>
                <c:pt idx="17">
                  <c:v>123000.0</c:v>
                </c:pt>
                <c:pt idx="18">
                  <c:v>108000.0</c:v>
                </c:pt>
                <c:pt idx="19">
                  <c:v>76000.0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513792"/>
        <c:axId val="-1298334496"/>
      </c:scatterChart>
      <c:valAx>
        <c:axId val="-13815137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98334496"/>
        <c:crosses val="autoZero"/>
        <c:crossBetween val="midCat"/>
      </c:valAx>
      <c:valAx>
        <c:axId val="-129833449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381513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2423125023482"/>
          <c:y val="0.222322189234542"/>
          <c:w val="0.129779345066529"/>
          <c:h val="0.2685029669032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733424</xdr:colOff>
      <xdr:row>18</xdr:row>
      <xdr:rowOff>9525</xdr:rowOff>
    </xdr:from>
    <xdr:to>
      <xdr:col>10</xdr:col>
      <xdr:colOff>95249</xdr:colOff>
      <xdr:row>19</xdr:row>
      <xdr:rowOff>180975</xdr:rowOff>
    </xdr:to>
    <xdr:sp macro="" textlink="">
      <xdr:nvSpPr>
        <xdr:cNvPr id="2" name="Left Brace 1"/>
        <xdr:cNvSpPr/>
      </xdr:nvSpPr>
      <xdr:spPr>
        <a:xfrm>
          <a:off x="8829674" y="3638550"/>
          <a:ext cx="390525" cy="371475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47625</xdr:rowOff>
    </xdr:from>
    <xdr:to>
      <xdr:col>13</xdr:col>
      <xdr:colOff>66675</xdr:colOff>
      <xdr:row>31</xdr:row>
      <xdr:rowOff>66675</xdr:rowOff>
    </xdr:to>
    <xdr:graphicFrame macro="">
      <xdr:nvGraphicFramePr>
        <xdr:cNvPr id="215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32</xdr:row>
      <xdr:rowOff>104775</xdr:rowOff>
    </xdr:from>
    <xdr:to>
      <xdr:col>13</xdr:col>
      <xdr:colOff>76200</xdr:colOff>
      <xdr:row>54</xdr:row>
      <xdr:rowOff>19050</xdr:rowOff>
    </xdr:to>
    <xdr:graphicFrame macro="">
      <xdr:nvGraphicFramePr>
        <xdr:cNvPr id="215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657225</xdr:colOff>
      <xdr:row>55</xdr:row>
      <xdr:rowOff>0</xdr:rowOff>
    </xdr:from>
    <xdr:to>
      <xdr:col>13</xdr:col>
      <xdr:colOff>66675</xdr:colOff>
      <xdr:row>79</xdr:row>
      <xdr:rowOff>66675</xdr:rowOff>
    </xdr:to>
    <xdr:graphicFrame macro="">
      <xdr:nvGraphicFramePr>
        <xdr:cNvPr id="215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3"/>
  <sheetViews>
    <sheetView zoomScale="70" zoomScaleNormal="70" zoomScalePageLayoutView="70" workbookViewId="0">
      <selection activeCell="K5" sqref="K5"/>
    </sheetView>
  </sheetViews>
  <sheetFormatPr baseColWidth="10" defaultColWidth="8.7109375" defaultRowHeight="16" x14ac:dyDescent="0.2"/>
  <cols>
    <col min="1" max="5" width="15" customWidth="1"/>
    <col min="6" max="6" width="1.7109375" customWidth="1"/>
    <col min="9" max="9" width="10" bestFit="1" customWidth="1"/>
    <col min="10" max="10" width="2" customWidth="1"/>
    <col min="11" max="15" width="12.28515625" customWidth="1"/>
  </cols>
  <sheetData>
    <row r="1" spans="1:15" ht="20.25" customHeight="1" x14ac:dyDescent="0.2">
      <c r="A1" s="109" t="s">
        <v>62</v>
      </c>
      <c r="B1" s="110"/>
      <c r="C1" s="110"/>
      <c r="D1" s="110"/>
      <c r="E1" s="111"/>
      <c r="F1" s="101"/>
      <c r="G1" s="101"/>
      <c r="H1" s="101"/>
      <c r="I1" s="101"/>
      <c r="J1" s="101"/>
      <c r="K1" s="101"/>
      <c r="L1" s="101"/>
      <c r="M1" s="101"/>
      <c r="N1" s="101"/>
    </row>
    <row r="2" spans="1:15" ht="25.5" customHeight="1" thickBot="1" x14ac:dyDescent="0.25">
      <c r="A2" s="112"/>
      <c r="B2" s="113"/>
      <c r="C2" s="113"/>
      <c r="D2" s="113"/>
      <c r="E2" s="114"/>
      <c r="F2" s="101"/>
      <c r="G2" s="101"/>
      <c r="H2" s="101"/>
      <c r="I2" s="101"/>
      <c r="J2" s="101"/>
      <c r="K2" s="101"/>
      <c r="L2" s="101"/>
      <c r="M2" s="101"/>
      <c r="N2" s="101"/>
    </row>
    <row r="4" spans="1:15" x14ac:dyDescent="0.2">
      <c r="A4" s="118" t="s">
        <v>78</v>
      </c>
      <c r="B4" s="119"/>
      <c r="C4" s="119"/>
      <c r="D4" s="119"/>
      <c r="E4" s="119"/>
      <c r="K4" s="118" t="s">
        <v>79</v>
      </c>
      <c r="L4" s="119"/>
      <c r="M4" s="119"/>
      <c r="N4" s="119"/>
      <c r="O4" s="119"/>
    </row>
    <row r="5" spans="1:15" ht="17" thickBot="1" x14ac:dyDescent="0.25"/>
    <row r="6" spans="1:15" ht="17" thickBot="1" x14ac:dyDescent="0.25">
      <c r="A6" s="115" t="s">
        <v>8</v>
      </c>
      <c r="B6" s="116"/>
      <c r="C6" s="116"/>
      <c r="D6" s="116"/>
      <c r="E6" s="117"/>
      <c r="K6" s="115" t="s">
        <v>55</v>
      </c>
      <c r="L6" s="116"/>
      <c r="M6" s="116"/>
      <c r="N6" s="116"/>
      <c r="O6" s="117"/>
    </row>
    <row r="7" spans="1:15" ht="17" thickBot="1" x14ac:dyDescent="0.25"/>
    <row r="8" spans="1:15" x14ac:dyDescent="0.2">
      <c r="A8" s="8"/>
      <c r="B8" s="8"/>
      <c r="C8" s="9"/>
      <c r="D8" s="9" t="s">
        <v>6</v>
      </c>
      <c r="E8" s="9" t="s">
        <v>3</v>
      </c>
      <c r="G8" s="44" t="s">
        <v>45</v>
      </c>
      <c r="H8" s="45"/>
      <c r="I8" s="46"/>
      <c r="K8" s="8"/>
      <c r="L8" s="8"/>
      <c r="M8" s="9"/>
      <c r="N8" s="9" t="s">
        <v>6</v>
      </c>
      <c r="O8" s="9" t="s">
        <v>3</v>
      </c>
    </row>
    <row r="9" spans="1:15" ht="32" x14ac:dyDescent="0.2">
      <c r="A9" s="9" t="s">
        <v>0</v>
      </c>
      <c r="B9" s="9" t="s">
        <v>1</v>
      </c>
      <c r="C9" s="9" t="s">
        <v>4</v>
      </c>
      <c r="D9" s="9" t="s">
        <v>5</v>
      </c>
      <c r="E9" s="9" t="s">
        <v>7</v>
      </c>
      <c r="G9" s="47"/>
      <c r="H9" s="48"/>
      <c r="I9" s="49"/>
      <c r="K9" s="9" t="s">
        <v>0</v>
      </c>
      <c r="L9" s="9" t="s">
        <v>1</v>
      </c>
      <c r="M9" s="9" t="s">
        <v>4</v>
      </c>
      <c r="N9" s="9" t="s">
        <v>5</v>
      </c>
      <c r="O9" s="9" t="s">
        <v>7</v>
      </c>
    </row>
    <row r="10" spans="1:15" x14ac:dyDescent="0.2">
      <c r="A10" s="8">
        <v>1</v>
      </c>
      <c r="B10" s="13">
        <v>45000</v>
      </c>
      <c r="C10" s="10">
        <v>11200</v>
      </c>
      <c r="D10" s="10">
        <v>24640</v>
      </c>
      <c r="E10" s="11">
        <v>1120</v>
      </c>
      <c r="G10" s="50" t="s">
        <v>58</v>
      </c>
      <c r="H10" s="48"/>
      <c r="I10" s="49"/>
      <c r="K10" s="8">
        <v>1</v>
      </c>
      <c r="L10" s="13">
        <v>45000</v>
      </c>
      <c r="M10" s="10">
        <v>11200</v>
      </c>
      <c r="N10" s="10">
        <v>24640</v>
      </c>
      <c r="O10" s="11">
        <v>1120</v>
      </c>
    </row>
    <row r="11" spans="1:15" x14ac:dyDescent="0.2">
      <c r="A11" s="8">
        <v>2</v>
      </c>
      <c r="B11" s="14">
        <v>58000</v>
      </c>
      <c r="C11" s="10">
        <v>14000</v>
      </c>
      <c r="D11" s="10">
        <v>31220</v>
      </c>
      <c r="E11" s="11">
        <v>1400</v>
      </c>
      <c r="G11" s="47"/>
      <c r="H11" s="48"/>
      <c r="I11" s="49"/>
      <c r="K11" s="8">
        <v>2</v>
      </c>
      <c r="L11" s="14">
        <v>58000</v>
      </c>
      <c r="M11" s="10">
        <v>14000</v>
      </c>
      <c r="N11" s="10">
        <v>31220</v>
      </c>
      <c r="O11" s="11">
        <v>1400</v>
      </c>
    </row>
    <row r="12" spans="1:15" x14ac:dyDescent="0.2">
      <c r="A12" s="8">
        <v>3</v>
      </c>
      <c r="B12" s="14">
        <v>39000</v>
      </c>
      <c r="C12" s="10">
        <v>10500</v>
      </c>
      <c r="D12" s="10">
        <v>18000</v>
      </c>
      <c r="E12" s="11">
        <v>1000</v>
      </c>
      <c r="G12" s="47" t="s">
        <v>4</v>
      </c>
      <c r="H12" s="48"/>
      <c r="I12" s="51">
        <v>26000</v>
      </c>
      <c r="K12" s="8">
        <v>3</v>
      </c>
      <c r="L12" s="14">
        <v>39000</v>
      </c>
      <c r="M12" s="10">
        <v>10500</v>
      </c>
      <c r="N12" s="10">
        <v>18000</v>
      </c>
      <c r="O12" s="11">
        <v>1000</v>
      </c>
    </row>
    <row r="13" spans="1:15" x14ac:dyDescent="0.2">
      <c r="A13" s="8">
        <v>4</v>
      </c>
      <c r="B13" s="14">
        <v>35600</v>
      </c>
      <c r="C13" s="10">
        <v>9000</v>
      </c>
      <c r="D13" s="10">
        <v>19350</v>
      </c>
      <c r="E13" s="12">
        <v>850</v>
      </c>
      <c r="G13" s="47" t="s">
        <v>2</v>
      </c>
      <c r="H13" s="48"/>
      <c r="I13" s="51">
        <v>57000</v>
      </c>
      <c r="K13" s="8">
        <v>4</v>
      </c>
      <c r="L13" s="14">
        <v>35600</v>
      </c>
      <c r="M13" s="10">
        <v>9000</v>
      </c>
      <c r="N13" s="10">
        <v>19350</v>
      </c>
      <c r="O13" s="12">
        <v>850</v>
      </c>
    </row>
    <row r="14" spans="1:15" ht="17" thickBot="1" x14ac:dyDescent="0.25">
      <c r="A14" s="8">
        <v>5</v>
      </c>
      <c r="B14" s="14">
        <v>90000</v>
      </c>
      <c r="C14" s="10">
        <v>21000</v>
      </c>
      <c r="D14" s="10">
        <v>46200</v>
      </c>
      <c r="E14" s="11">
        <v>4000</v>
      </c>
      <c r="G14" s="52" t="s">
        <v>46</v>
      </c>
      <c r="H14" s="53"/>
      <c r="I14" s="54">
        <v>900</v>
      </c>
      <c r="K14" s="8">
        <v>5</v>
      </c>
      <c r="L14" s="14">
        <v>90000</v>
      </c>
      <c r="M14" s="10">
        <v>21000</v>
      </c>
      <c r="N14" s="10">
        <v>46200</v>
      </c>
      <c r="O14" s="11">
        <v>4000</v>
      </c>
    </row>
    <row r="15" spans="1:15" x14ac:dyDescent="0.2">
      <c r="A15" s="8">
        <v>6</v>
      </c>
      <c r="B15" s="14">
        <v>126000</v>
      </c>
      <c r="C15" s="10">
        <v>31000</v>
      </c>
      <c r="D15" s="10">
        <v>64000</v>
      </c>
      <c r="E15" s="11">
        <v>5500</v>
      </c>
      <c r="K15" s="8">
        <v>6</v>
      </c>
      <c r="L15" s="14">
        <v>126000</v>
      </c>
      <c r="M15" s="10">
        <v>31000</v>
      </c>
      <c r="N15" s="10">
        <v>64000</v>
      </c>
      <c r="O15" s="11">
        <v>5500</v>
      </c>
    </row>
    <row r="16" spans="1:15" x14ac:dyDescent="0.2">
      <c r="A16" s="8">
        <v>7</v>
      </c>
      <c r="B16" s="14">
        <v>90600</v>
      </c>
      <c r="C16" s="10">
        <v>20000</v>
      </c>
      <c r="D16" s="10">
        <v>60000</v>
      </c>
      <c r="E16" s="11">
        <v>1800</v>
      </c>
      <c r="K16" s="8">
        <v>7</v>
      </c>
      <c r="L16" s="14">
        <v>90600</v>
      </c>
      <c r="M16" s="10">
        <v>20000</v>
      </c>
      <c r="N16" s="10">
        <v>60000</v>
      </c>
      <c r="O16" s="11">
        <v>1800</v>
      </c>
    </row>
    <row r="17" spans="1:15" x14ac:dyDescent="0.2">
      <c r="A17" s="8">
        <v>8</v>
      </c>
      <c r="B17" s="14">
        <v>63000</v>
      </c>
      <c r="C17" s="10">
        <v>15000</v>
      </c>
      <c r="D17" s="10">
        <v>40000</v>
      </c>
      <c r="E17" s="12">
        <v>750</v>
      </c>
      <c r="K17" s="8">
        <v>8</v>
      </c>
      <c r="L17" s="14">
        <v>63000</v>
      </c>
      <c r="M17" s="10">
        <v>15000</v>
      </c>
      <c r="N17" s="10">
        <v>40000</v>
      </c>
      <c r="O17" s="12">
        <v>750</v>
      </c>
    </row>
    <row r="18" spans="1:15" x14ac:dyDescent="0.2">
      <c r="A18" s="8">
        <v>9</v>
      </c>
      <c r="B18" s="14">
        <v>79000</v>
      </c>
      <c r="C18" s="10">
        <v>16000</v>
      </c>
      <c r="D18" s="10">
        <v>59000</v>
      </c>
      <c r="E18" s="11">
        <v>1500</v>
      </c>
      <c r="K18" s="8">
        <v>9</v>
      </c>
      <c r="L18" s="14">
        <v>79000</v>
      </c>
      <c r="M18" s="10">
        <v>16000</v>
      </c>
      <c r="N18" s="10">
        <v>59000</v>
      </c>
      <c r="O18" s="11">
        <v>1500</v>
      </c>
    </row>
    <row r="19" spans="1:15" x14ac:dyDescent="0.2">
      <c r="A19" s="8">
        <v>10</v>
      </c>
      <c r="B19" s="14">
        <v>155000</v>
      </c>
      <c r="C19" s="10">
        <v>40000</v>
      </c>
      <c r="D19" s="10">
        <v>88000</v>
      </c>
      <c r="E19" s="11">
        <v>2500</v>
      </c>
      <c r="I19" s="76" t="s">
        <v>63</v>
      </c>
      <c r="J19" s="97"/>
      <c r="K19" s="8">
        <v>10</v>
      </c>
      <c r="L19" s="14">
        <v>155000</v>
      </c>
      <c r="M19" s="10">
        <v>40000</v>
      </c>
      <c r="N19" s="10">
        <v>88000</v>
      </c>
      <c r="O19" s="11">
        <v>2500</v>
      </c>
    </row>
    <row r="20" spans="1:15" x14ac:dyDescent="0.2">
      <c r="A20" s="8">
        <v>11</v>
      </c>
      <c r="B20" s="14">
        <v>450000</v>
      </c>
      <c r="C20" s="10">
        <v>113500</v>
      </c>
      <c r="D20" s="10">
        <v>249700</v>
      </c>
      <c r="E20" s="11">
        <v>11800</v>
      </c>
      <c r="I20" s="76" t="s">
        <v>64</v>
      </c>
      <c r="J20" s="98"/>
      <c r="K20" s="8">
        <v>13</v>
      </c>
      <c r="L20" s="14">
        <v>41000</v>
      </c>
      <c r="M20" s="10">
        <v>10000</v>
      </c>
      <c r="N20" s="10">
        <v>23000</v>
      </c>
      <c r="O20" s="12">
        <v>900</v>
      </c>
    </row>
    <row r="21" spans="1:15" x14ac:dyDescent="0.2">
      <c r="A21" s="8">
        <v>12</v>
      </c>
      <c r="B21" s="14">
        <v>640000</v>
      </c>
      <c r="C21" s="10">
        <v>150000</v>
      </c>
      <c r="D21" s="10">
        <v>390000</v>
      </c>
      <c r="E21" s="11">
        <v>14000</v>
      </c>
      <c r="J21" s="7"/>
      <c r="K21" s="8">
        <v>14</v>
      </c>
      <c r="L21" s="14">
        <v>54000</v>
      </c>
      <c r="M21" s="10">
        <v>14000</v>
      </c>
      <c r="N21" s="10">
        <v>29400</v>
      </c>
      <c r="O21" s="12">
        <v>890</v>
      </c>
    </row>
    <row r="22" spans="1:15" x14ac:dyDescent="0.2">
      <c r="A22" s="8">
        <v>13</v>
      </c>
      <c r="B22" s="14">
        <v>41000</v>
      </c>
      <c r="C22" s="10">
        <v>10000</v>
      </c>
      <c r="D22" s="10">
        <v>23000</v>
      </c>
      <c r="E22" s="12">
        <v>900</v>
      </c>
      <c r="K22" s="8">
        <v>15</v>
      </c>
      <c r="L22" s="14">
        <v>58000</v>
      </c>
      <c r="M22" s="10">
        <v>15000</v>
      </c>
      <c r="N22" s="10">
        <v>30000</v>
      </c>
      <c r="O22" s="11">
        <v>1500</v>
      </c>
    </row>
    <row r="23" spans="1:15" x14ac:dyDescent="0.2">
      <c r="A23" s="8">
        <v>14</v>
      </c>
      <c r="B23" s="14">
        <v>54000</v>
      </c>
      <c r="C23" s="10">
        <v>14000</v>
      </c>
      <c r="D23" s="10">
        <v>29400</v>
      </c>
      <c r="E23" s="12">
        <v>890</v>
      </c>
      <c r="K23" s="8">
        <v>16</v>
      </c>
      <c r="L23" s="14">
        <v>58090</v>
      </c>
      <c r="M23" s="10">
        <v>14500</v>
      </c>
      <c r="N23" s="10">
        <v>31900</v>
      </c>
      <c r="O23" s="11">
        <v>1340</v>
      </c>
    </row>
    <row r="24" spans="1:15" x14ac:dyDescent="0.2">
      <c r="A24" s="8">
        <v>15</v>
      </c>
      <c r="B24" s="14">
        <v>58000</v>
      </c>
      <c r="C24" s="10">
        <v>15000</v>
      </c>
      <c r="D24" s="10">
        <v>30000</v>
      </c>
      <c r="E24" s="11">
        <v>1500</v>
      </c>
      <c r="K24" s="8">
        <v>17</v>
      </c>
      <c r="L24" s="14">
        <v>80110</v>
      </c>
      <c r="M24" s="10">
        <v>18000</v>
      </c>
      <c r="N24" s="10">
        <v>50000</v>
      </c>
      <c r="O24" s="11">
        <v>3000</v>
      </c>
    </row>
    <row r="25" spans="1:15" x14ac:dyDescent="0.2">
      <c r="A25" s="8">
        <v>16</v>
      </c>
      <c r="B25" s="14">
        <v>58090</v>
      </c>
      <c r="C25" s="10">
        <v>14500</v>
      </c>
      <c r="D25" s="10">
        <v>31900</v>
      </c>
      <c r="E25" s="11">
        <v>1340</v>
      </c>
      <c r="K25" s="8">
        <v>18</v>
      </c>
      <c r="L25" s="14">
        <v>123000</v>
      </c>
      <c r="M25" s="10">
        <v>30000</v>
      </c>
      <c r="N25" s="10">
        <v>75000</v>
      </c>
      <c r="O25" s="11">
        <v>2000</v>
      </c>
    </row>
    <row r="26" spans="1:15" x14ac:dyDescent="0.2">
      <c r="A26" s="8">
        <v>17</v>
      </c>
      <c r="B26" s="14">
        <v>80110</v>
      </c>
      <c r="C26" s="10">
        <v>18000</v>
      </c>
      <c r="D26" s="10">
        <v>50000</v>
      </c>
      <c r="E26" s="11">
        <v>3000</v>
      </c>
      <c r="K26" s="8">
        <v>19</v>
      </c>
      <c r="L26" s="14">
        <v>108000</v>
      </c>
      <c r="M26" s="10">
        <v>27000</v>
      </c>
      <c r="N26" s="10">
        <v>63450</v>
      </c>
      <c r="O26" s="11">
        <v>1900</v>
      </c>
    </row>
    <row r="27" spans="1:15" x14ac:dyDescent="0.2">
      <c r="A27" s="8">
        <v>18</v>
      </c>
      <c r="B27" s="14">
        <v>123000</v>
      </c>
      <c r="C27" s="10">
        <v>30000</v>
      </c>
      <c r="D27" s="10">
        <v>75000</v>
      </c>
      <c r="E27" s="11">
        <v>2000</v>
      </c>
      <c r="K27" s="8">
        <v>20</v>
      </c>
      <c r="L27" s="14">
        <v>76000</v>
      </c>
      <c r="M27" s="10">
        <v>18000</v>
      </c>
      <c r="N27" s="10">
        <v>41400</v>
      </c>
      <c r="O27" s="11">
        <v>1430</v>
      </c>
    </row>
    <row r="28" spans="1:15" ht="17" thickBot="1" x14ac:dyDescent="0.25">
      <c r="A28" s="8">
        <v>19</v>
      </c>
      <c r="B28" s="14">
        <v>108000</v>
      </c>
      <c r="C28" s="10">
        <v>27000</v>
      </c>
      <c r="D28" s="10">
        <v>63450</v>
      </c>
      <c r="E28" s="11">
        <v>1900</v>
      </c>
      <c r="K28" s="7" t="s">
        <v>9</v>
      </c>
      <c r="L28" s="15">
        <f>SUM(L10:L27)</f>
        <v>1379400</v>
      </c>
      <c r="M28" s="16">
        <f>SUM(M10:M27)</f>
        <v>334200</v>
      </c>
      <c r="N28" s="16">
        <f>SUM(N10:N27)</f>
        <v>794560</v>
      </c>
      <c r="O28" s="16">
        <f>SUM(O10:O27)</f>
        <v>33380</v>
      </c>
    </row>
    <row r="29" spans="1:15" ht="17" thickTop="1" x14ac:dyDescent="0.2">
      <c r="A29" s="8">
        <v>20</v>
      </c>
      <c r="B29" s="14">
        <v>76000</v>
      </c>
      <c r="C29" s="10">
        <v>18000</v>
      </c>
      <c r="D29" s="10">
        <v>41400</v>
      </c>
      <c r="E29" s="11">
        <v>1430</v>
      </c>
    </row>
    <row r="30" spans="1:15" ht="17" thickBot="1" x14ac:dyDescent="0.25">
      <c r="A30" s="7" t="s">
        <v>9</v>
      </c>
      <c r="B30" s="15">
        <f>SUM(B10:B29)</f>
        <v>2469400</v>
      </c>
      <c r="C30" s="16">
        <f>SUM(C10:C29)</f>
        <v>597700</v>
      </c>
      <c r="D30" s="16">
        <f>SUM(D10:D29)</f>
        <v>1434260</v>
      </c>
      <c r="E30" s="16">
        <f>SUM(E10:E29)</f>
        <v>59180</v>
      </c>
    </row>
    <row r="31" spans="1:15" ht="17" thickTop="1" x14ac:dyDescent="0.2"/>
    <row r="32" spans="1:15" x14ac:dyDescent="0.2">
      <c r="B32" s="17"/>
    </row>
    <row r="33" spans="1:5" x14ac:dyDescent="0.2">
      <c r="A33" s="2"/>
      <c r="B33" s="102" t="s">
        <v>75</v>
      </c>
      <c r="C33" s="102"/>
      <c r="D33" s="102"/>
      <c r="E33" s="17"/>
    </row>
  </sheetData>
  <mergeCells count="5">
    <mergeCell ref="A1:E2"/>
    <mergeCell ref="A6:E6"/>
    <mergeCell ref="K6:O6"/>
    <mergeCell ref="A4:E4"/>
    <mergeCell ref="K4:O4"/>
  </mergeCells>
  <phoneticPr fontId="2" type="noConversion"/>
  <pageMargins left="0.75" right="0.75" top="1" bottom="1" header="0.5" footer="0.5"/>
  <pageSetup scale="84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3"/>
  <sheetViews>
    <sheetView zoomScale="70" zoomScaleNormal="70" zoomScalePageLayoutView="70" workbookViewId="0"/>
  </sheetViews>
  <sheetFormatPr baseColWidth="10" defaultColWidth="8.7109375" defaultRowHeight="16" x14ac:dyDescent="0.2"/>
  <cols>
    <col min="1" max="1" width="17.42578125" bestFit="1" customWidth="1"/>
    <col min="2" max="2" width="13.140625" bestFit="1" customWidth="1"/>
    <col min="3" max="3" width="20.140625" bestFit="1" customWidth="1"/>
    <col min="4" max="4" width="19.140625" bestFit="1" customWidth="1"/>
    <col min="5" max="5" width="13.28515625" customWidth="1"/>
    <col min="6" max="6" width="13.42578125" bestFit="1" customWidth="1"/>
    <col min="7" max="7" width="13.140625" bestFit="1" customWidth="1"/>
  </cols>
  <sheetData>
    <row r="1" spans="1:7" ht="17" thickBot="1" x14ac:dyDescent="0.25"/>
    <row r="2" spans="1:7" ht="21" thickBot="1" x14ac:dyDescent="0.25">
      <c r="A2" s="127" t="s">
        <v>72</v>
      </c>
      <c r="B2" s="116"/>
      <c r="C2" s="116"/>
      <c r="D2" s="116"/>
      <c r="E2" s="117"/>
    </row>
    <row r="4" spans="1:7" x14ac:dyDescent="0.2">
      <c r="A4" t="s">
        <v>23</v>
      </c>
    </row>
    <row r="5" spans="1:7" ht="17" thickBot="1" x14ac:dyDescent="0.25"/>
    <row r="6" spans="1:7" ht="17" thickBot="1" x14ac:dyDescent="0.25">
      <c r="A6" s="34" t="s">
        <v>24</v>
      </c>
      <c r="B6" s="34"/>
      <c r="F6" s="73"/>
      <c r="G6" s="73"/>
    </row>
    <row r="7" spans="1:7" ht="17" thickBot="1" x14ac:dyDescent="0.25">
      <c r="A7" s="31" t="s">
        <v>25</v>
      </c>
      <c r="B7" s="37">
        <v>0.65534106086523192</v>
      </c>
      <c r="C7" s="73"/>
      <c r="D7" s="3" t="s">
        <v>60</v>
      </c>
      <c r="E7" s="5"/>
      <c r="F7" s="73"/>
      <c r="G7" s="73"/>
    </row>
    <row r="8" spans="1:7" x14ac:dyDescent="0.2">
      <c r="A8" s="31" t="s">
        <v>26</v>
      </c>
      <c r="B8" s="37">
        <v>0.42947190605596758</v>
      </c>
      <c r="C8" s="73"/>
      <c r="D8" s="73"/>
      <c r="E8" s="73"/>
      <c r="F8" s="73"/>
      <c r="G8" s="73"/>
    </row>
    <row r="9" spans="1:7" x14ac:dyDescent="0.2">
      <c r="A9" s="31" t="s">
        <v>27</v>
      </c>
      <c r="B9" s="37">
        <v>0.39381390018446555</v>
      </c>
      <c r="C9" s="73"/>
      <c r="D9" s="73"/>
      <c r="E9" s="73"/>
      <c r="F9" s="73"/>
      <c r="G9" s="73"/>
    </row>
    <row r="10" spans="1:7" x14ac:dyDescent="0.2">
      <c r="A10" s="31" t="s">
        <v>28</v>
      </c>
      <c r="B10" s="37">
        <v>26172.837064552583</v>
      </c>
      <c r="C10" s="73"/>
      <c r="D10" s="73"/>
      <c r="E10" s="73"/>
      <c r="F10" s="73"/>
      <c r="G10" s="73"/>
    </row>
    <row r="11" spans="1:7" ht="17" thickBot="1" x14ac:dyDescent="0.25">
      <c r="A11" s="32" t="s">
        <v>29</v>
      </c>
      <c r="B11" s="38">
        <v>18</v>
      </c>
      <c r="C11" s="73"/>
      <c r="D11" s="73"/>
      <c r="E11" s="73"/>
      <c r="F11" s="73"/>
      <c r="G11" s="73"/>
    </row>
    <row r="12" spans="1:7" x14ac:dyDescent="0.2">
      <c r="B12" s="73"/>
      <c r="C12" s="73"/>
      <c r="D12" s="73"/>
      <c r="E12" s="73"/>
      <c r="F12" s="73"/>
      <c r="G12" s="73"/>
    </row>
    <row r="13" spans="1:7" ht="17" thickBot="1" x14ac:dyDescent="0.25">
      <c r="A13" t="s">
        <v>30</v>
      </c>
      <c r="B13" s="73"/>
      <c r="C13" s="73"/>
      <c r="D13" s="73"/>
      <c r="E13" s="73"/>
    </row>
    <row r="14" spans="1:7" x14ac:dyDescent="0.2">
      <c r="A14" s="33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73"/>
    </row>
    <row r="15" spans="1:7" x14ac:dyDescent="0.2">
      <c r="A15" s="31" t="s">
        <v>31</v>
      </c>
      <c r="B15" s="37">
        <v>1</v>
      </c>
      <c r="C15" s="37">
        <v>8250481799.8781204</v>
      </c>
      <c r="D15" s="37">
        <v>8250481799.8781204</v>
      </c>
      <c r="E15" s="37">
        <v>12.044193037704407</v>
      </c>
      <c r="F15" s="37">
        <v>3.1542203601506464E-3</v>
      </c>
      <c r="G15" s="73"/>
    </row>
    <row r="16" spans="1:7" x14ac:dyDescent="0.2">
      <c r="A16" s="31" t="s">
        <v>32</v>
      </c>
      <c r="B16" s="37">
        <v>16</v>
      </c>
      <c r="C16" s="37">
        <v>10960278400.12188</v>
      </c>
      <c r="D16" s="37">
        <v>685017400.00761747</v>
      </c>
      <c r="E16" s="37"/>
      <c r="F16" s="37"/>
      <c r="G16" s="73"/>
    </row>
    <row r="17" spans="1:7" ht="17" thickBot="1" x14ac:dyDescent="0.25">
      <c r="A17" s="32" t="s">
        <v>33</v>
      </c>
      <c r="B17" s="38">
        <v>17</v>
      </c>
      <c r="C17" s="38">
        <v>19210760200</v>
      </c>
      <c r="D17" s="38"/>
      <c r="E17" s="38"/>
      <c r="F17" s="38"/>
      <c r="G17" s="73"/>
    </row>
    <row r="18" spans="1:7" ht="17" thickBot="1" x14ac:dyDescent="0.25">
      <c r="B18" s="73"/>
      <c r="C18" s="73"/>
      <c r="D18" s="73"/>
      <c r="E18" s="73"/>
      <c r="F18" s="73"/>
      <c r="G18" s="73"/>
    </row>
    <row r="19" spans="1:7" x14ac:dyDescent="0.2">
      <c r="A19" s="33"/>
      <c r="B19" s="42" t="s">
        <v>40</v>
      </c>
      <c r="C19" s="42" t="s">
        <v>28</v>
      </c>
      <c r="D19" s="42" t="s">
        <v>41</v>
      </c>
      <c r="E19" s="42" t="s">
        <v>42</v>
      </c>
      <c r="F19" s="42" t="s">
        <v>43</v>
      </c>
      <c r="G19" s="42" t="s">
        <v>44</v>
      </c>
    </row>
    <row r="20" spans="1:7" x14ac:dyDescent="0.2">
      <c r="A20" s="31" t="s">
        <v>34</v>
      </c>
      <c r="B20" s="37">
        <v>43529.212980407334</v>
      </c>
      <c r="C20" s="37">
        <v>11359.797510689772</v>
      </c>
      <c r="D20" s="37">
        <v>3.8318652193796208</v>
      </c>
      <c r="E20" s="37">
        <v>1.4704944409199866E-3</v>
      </c>
      <c r="F20" s="37">
        <v>19447.518199119379</v>
      </c>
      <c r="G20" s="37">
        <v>67610.907761695285</v>
      </c>
    </row>
    <row r="21" spans="1:7" ht="17" thickBot="1" x14ac:dyDescent="0.25">
      <c r="A21" s="32" t="s">
        <v>7</v>
      </c>
      <c r="B21" s="38">
        <v>17.851233264010425</v>
      </c>
      <c r="C21" s="38">
        <v>5.1437442992747799</v>
      </c>
      <c r="D21" s="38">
        <v>3.4704744686720299</v>
      </c>
      <c r="E21" s="38">
        <v>3.1542203601506408E-3</v>
      </c>
      <c r="F21" s="38">
        <v>6.9469825384529322</v>
      </c>
      <c r="G21" s="38">
        <v>28.755483989567917</v>
      </c>
    </row>
    <row r="23" spans="1:7" ht="17" thickBot="1" x14ac:dyDescent="0.25"/>
    <row r="24" spans="1:7" x14ac:dyDescent="0.2">
      <c r="A24" s="60" t="s">
        <v>47</v>
      </c>
      <c r="B24" s="61"/>
      <c r="C24" s="62"/>
    </row>
    <row r="25" spans="1:7" x14ac:dyDescent="0.2">
      <c r="A25" s="63"/>
      <c r="B25" s="56"/>
      <c r="C25" s="64"/>
    </row>
    <row r="26" spans="1:7" x14ac:dyDescent="0.2">
      <c r="A26" s="65"/>
      <c r="B26" s="57" t="s">
        <v>49</v>
      </c>
      <c r="C26" s="64"/>
    </row>
    <row r="27" spans="1:7" ht="17" thickBot="1" x14ac:dyDescent="0.25">
      <c r="A27" s="63"/>
      <c r="B27" s="69" t="s">
        <v>48</v>
      </c>
      <c r="C27" s="64"/>
    </row>
    <row r="28" spans="1:7" x14ac:dyDescent="0.2">
      <c r="A28" s="63" t="s">
        <v>4</v>
      </c>
      <c r="B28" s="59">
        <f>'INITIAL DATA'!I12</f>
        <v>26000</v>
      </c>
      <c r="C28" s="66"/>
    </row>
    <row r="29" spans="1:7" x14ac:dyDescent="0.2">
      <c r="A29" s="63" t="s">
        <v>2</v>
      </c>
      <c r="B29" s="59">
        <f>'INITIAL DATA'!I13</f>
        <v>57000</v>
      </c>
      <c r="C29" s="66"/>
    </row>
    <row r="30" spans="1:7" x14ac:dyDescent="0.2">
      <c r="A30" s="63" t="s">
        <v>46</v>
      </c>
      <c r="B30" s="59">
        <f>'INITIAL DATA'!I14</f>
        <v>900</v>
      </c>
      <c r="C30" s="66"/>
    </row>
    <row r="31" spans="1:7" ht="17" thickBot="1" x14ac:dyDescent="0.25">
      <c r="A31" s="26"/>
      <c r="B31" s="27"/>
      <c r="C31" s="28"/>
    </row>
    <row r="32" spans="1:7" ht="17" thickBot="1" x14ac:dyDescent="0.25">
      <c r="A32" s="55" t="s">
        <v>50</v>
      </c>
      <c r="B32" s="108"/>
      <c r="C32" s="103" t="s">
        <v>76</v>
      </c>
    </row>
    <row r="33" spans="1:3" ht="17" thickBot="1" x14ac:dyDescent="0.25">
      <c r="A33" s="67"/>
      <c r="B33" s="68"/>
      <c r="C33" s="1"/>
    </row>
  </sheetData>
  <mergeCells count="1">
    <mergeCell ref="A2:E2"/>
  </mergeCells>
  <pageMargins left="0.7" right="0.7" top="0.75" bottom="0.75" header="0.3" footer="0.3"/>
  <pageSetup scale="93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7"/>
  <sheetViews>
    <sheetView topLeftCell="B1" zoomScale="70" zoomScaleNormal="70" zoomScalePageLayoutView="70" workbookViewId="0"/>
  </sheetViews>
  <sheetFormatPr baseColWidth="10" defaultColWidth="8.7109375" defaultRowHeight="16" x14ac:dyDescent="0.2"/>
  <cols>
    <col min="1" max="1" width="17.42578125" bestFit="1" customWidth="1"/>
    <col min="2" max="2" width="14.5703125" bestFit="1" customWidth="1"/>
    <col min="3" max="3" width="19.85546875" customWidth="1"/>
    <col min="4" max="4" width="20.140625" bestFit="1" customWidth="1"/>
    <col min="5" max="5" width="12.5703125" bestFit="1" customWidth="1"/>
    <col min="6" max="6" width="12.5703125" customWidth="1"/>
    <col min="7" max="7" width="12" bestFit="1" customWidth="1"/>
  </cols>
  <sheetData>
    <row r="1" spans="1:7" ht="17" thickBot="1" x14ac:dyDescent="0.25"/>
    <row r="2" spans="1:7" ht="21" thickBot="1" x14ac:dyDescent="0.25">
      <c r="A2" s="127" t="s">
        <v>73</v>
      </c>
      <c r="B2" s="116"/>
      <c r="C2" s="116"/>
      <c r="D2" s="116"/>
      <c r="E2" s="117"/>
    </row>
    <row r="4" spans="1:7" x14ac:dyDescent="0.2">
      <c r="A4" t="s">
        <v>23</v>
      </c>
    </row>
    <row r="5" spans="1:7" ht="17" thickBot="1" x14ac:dyDescent="0.25"/>
    <row r="6" spans="1:7" ht="17" thickBot="1" x14ac:dyDescent="0.25">
      <c r="A6" s="34" t="s">
        <v>24</v>
      </c>
      <c r="B6" s="34"/>
    </row>
    <row r="7" spans="1:7" ht="17" thickBot="1" x14ac:dyDescent="0.25">
      <c r="A7" s="37" t="s">
        <v>25</v>
      </c>
      <c r="B7" s="37">
        <v>0.99995215159685003</v>
      </c>
      <c r="C7" s="73"/>
      <c r="D7" s="94" t="s">
        <v>60</v>
      </c>
      <c r="E7" s="95"/>
      <c r="F7" s="96"/>
      <c r="G7" s="73"/>
    </row>
    <row r="8" spans="1:7" x14ac:dyDescent="0.2">
      <c r="A8" s="37" t="s">
        <v>26</v>
      </c>
      <c r="B8" s="37">
        <v>0.99990430548316978</v>
      </c>
      <c r="C8" s="73"/>
      <c r="D8" s="73"/>
      <c r="E8" s="73"/>
      <c r="F8" s="73"/>
      <c r="G8" s="73"/>
    </row>
    <row r="9" spans="1:7" x14ac:dyDescent="0.2">
      <c r="A9" s="84" t="s">
        <v>27</v>
      </c>
      <c r="B9" s="84">
        <v>0.99988636276126419</v>
      </c>
      <c r="C9" s="89"/>
      <c r="D9" s="73"/>
      <c r="E9" s="73"/>
      <c r="F9" s="73"/>
      <c r="G9" s="73"/>
    </row>
    <row r="10" spans="1:7" x14ac:dyDescent="0.2">
      <c r="A10" s="84" t="s">
        <v>28</v>
      </c>
      <c r="B10" s="84">
        <v>1607.6322337608747</v>
      </c>
      <c r="C10" s="89"/>
      <c r="D10" s="73"/>
      <c r="E10" s="73"/>
      <c r="F10" s="73"/>
      <c r="G10" s="73"/>
    </row>
    <row r="11" spans="1:7" ht="17" thickBot="1" x14ac:dyDescent="0.25">
      <c r="A11" s="86" t="s">
        <v>29</v>
      </c>
      <c r="B11" s="86">
        <v>20</v>
      </c>
      <c r="C11" s="89"/>
      <c r="D11" s="73"/>
      <c r="E11" s="73"/>
      <c r="F11" s="73"/>
      <c r="G11" s="73"/>
    </row>
    <row r="12" spans="1:7" x14ac:dyDescent="0.2">
      <c r="A12" s="89"/>
      <c r="B12" s="89"/>
      <c r="C12" s="89"/>
      <c r="D12" s="73"/>
      <c r="E12" s="73"/>
      <c r="F12" s="73"/>
      <c r="G12" s="73"/>
    </row>
    <row r="13" spans="1:7" ht="17" thickBot="1" x14ac:dyDescent="0.25">
      <c r="A13" s="89" t="s">
        <v>30</v>
      </c>
      <c r="B13" s="89"/>
      <c r="C13" s="89"/>
      <c r="D13" s="73"/>
      <c r="E13" s="73"/>
      <c r="F13" s="73"/>
      <c r="G13" s="73"/>
    </row>
    <row r="14" spans="1:7" x14ac:dyDescent="0.2">
      <c r="A14" s="42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73"/>
    </row>
    <row r="15" spans="1:7" x14ac:dyDescent="0.2">
      <c r="A15" s="84" t="s">
        <v>31</v>
      </c>
      <c r="B15" s="84">
        <v>3</v>
      </c>
      <c r="C15" s="84">
        <v>432080610497.61554</v>
      </c>
      <c r="D15" s="37">
        <v>144026870165.87186</v>
      </c>
      <c r="E15" s="37">
        <v>55727.570807859527</v>
      </c>
      <c r="F15" s="37">
        <v>2.3476075516669877E-32</v>
      </c>
      <c r="G15" s="73"/>
    </row>
    <row r="16" spans="1:7" x14ac:dyDescent="0.2">
      <c r="A16" s="84" t="s">
        <v>32</v>
      </c>
      <c r="B16" s="84">
        <v>16</v>
      </c>
      <c r="C16" s="84">
        <v>41351702.384431675</v>
      </c>
      <c r="D16" s="37">
        <v>2584481.3990269797</v>
      </c>
      <c r="E16" s="37"/>
      <c r="F16" s="37"/>
      <c r="G16" s="73"/>
    </row>
    <row r="17" spans="1:7" ht="17" thickBot="1" x14ac:dyDescent="0.25">
      <c r="A17" s="86" t="s">
        <v>33</v>
      </c>
      <c r="B17" s="86">
        <v>19</v>
      </c>
      <c r="C17" s="86">
        <v>432121962200</v>
      </c>
      <c r="D17" s="38"/>
      <c r="E17" s="38"/>
      <c r="F17" s="38"/>
      <c r="G17" s="73"/>
    </row>
    <row r="18" spans="1:7" ht="17" thickBot="1" x14ac:dyDescent="0.25">
      <c r="A18" s="89"/>
      <c r="B18" s="89"/>
      <c r="C18" s="89"/>
      <c r="D18" s="73"/>
      <c r="E18" s="73"/>
      <c r="F18" s="73"/>
      <c r="G18" s="73"/>
    </row>
    <row r="19" spans="1:7" x14ac:dyDescent="0.2">
      <c r="A19" s="42"/>
      <c r="B19" s="42" t="s">
        <v>40</v>
      </c>
      <c r="C19" s="42" t="s">
        <v>28</v>
      </c>
      <c r="D19" s="42" t="s">
        <v>41</v>
      </c>
      <c r="E19" s="42" t="s">
        <v>42</v>
      </c>
      <c r="F19" s="42" t="s">
        <v>43</v>
      </c>
      <c r="G19" s="42" t="s">
        <v>44</v>
      </c>
    </row>
    <row r="20" spans="1:7" x14ac:dyDescent="0.2">
      <c r="A20" s="84" t="s">
        <v>34</v>
      </c>
      <c r="B20" s="84">
        <v>474.72189123868884</v>
      </c>
      <c r="C20" s="84">
        <v>475.77148490225011</v>
      </c>
      <c r="D20" s="37">
        <v>0.99779391221023495</v>
      </c>
      <c r="E20" s="37">
        <v>0.33323123397940513</v>
      </c>
      <c r="F20" s="37">
        <v>-533.86859413523939</v>
      </c>
      <c r="G20" s="37">
        <v>1483.3123766126171</v>
      </c>
    </row>
    <row r="21" spans="1:7" ht="17.25" customHeight="1" x14ac:dyDescent="0.2">
      <c r="A21" s="84" t="s">
        <v>52</v>
      </c>
      <c r="B21" s="84">
        <v>2.1004637993945572</v>
      </c>
      <c r="C21" s="84">
        <v>0.10472821155916273</v>
      </c>
      <c r="D21" s="37">
        <v>20.056332177581108</v>
      </c>
      <c r="E21" s="37">
        <v>9.1628793903085155E-13</v>
      </c>
      <c r="F21" s="37">
        <v>1.8784499102046635</v>
      </c>
      <c r="G21" s="37">
        <v>2.3224776885844509</v>
      </c>
    </row>
    <row r="22" spans="1:7" ht="17.25" customHeight="1" x14ac:dyDescent="0.2">
      <c r="A22" s="84" t="s">
        <v>53</v>
      </c>
      <c r="B22" s="84">
        <v>0.74433986657322959</v>
      </c>
      <c r="C22" s="84">
        <v>3.5018271968919726E-2</v>
      </c>
      <c r="D22" s="37">
        <v>21.255756629963475</v>
      </c>
      <c r="E22" s="37">
        <v>3.734474096664907E-13</v>
      </c>
      <c r="F22" s="37">
        <v>0.67010444674905612</v>
      </c>
      <c r="G22" s="37">
        <v>0.81857528639740307</v>
      </c>
    </row>
    <row r="23" spans="1:7" ht="17.25" customHeight="1" thickBot="1" x14ac:dyDescent="0.25">
      <c r="A23" s="86" t="s">
        <v>54</v>
      </c>
      <c r="B23" s="86">
        <v>2.3129681014832557</v>
      </c>
      <c r="C23" s="86">
        <v>0.41013652545249796</v>
      </c>
      <c r="D23" s="38">
        <v>5.6395077198535049</v>
      </c>
      <c r="E23" s="38">
        <v>3.6929089280578554E-5</v>
      </c>
      <c r="F23" s="38">
        <v>1.4435175135382887</v>
      </c>
      <c r="G23" s="38">
        <v>3.1824186894282227</v>
      </c>
    </row>
    <row r="26" spans="1:7" ht="17" thickBot="1" x14ac:dyDescent="0.25">
      <c r="A26" s="56"/>
      <c r="B26" s="56"/>
      <c r="C26" s="56"/>
    </row>
    <row r="27" spans="1:7" x14ac:dyDescent="0.2">
      <c r="A27" s="60" t="s">
        <v>47</v>
      </c>
      <c r="B27" s="61"/>
      <c r="C27" s="62"/>
      <c r="D27" s="81"/>
    </row>
    <row r="28" spans="1:7" x14ac:dyDescent="0.2">
      <c r="A28" s="63"/>
      <c r="B28" s="56"/>
      <c r="C28" s="64"/>
      <c r="D28" s="72"/>
    </row>
    <row r="29" spans="1:7" x14ac:dyDescent="0.2">
      <c r="A29" s="65"/>
      <c r="B29" s="57" t="s">
        <v>49</v>
      </c>
      <c r="C29" s="64"/>
      <c r="D29" s="70"/>
    </row>
    <row r="30" spans="1:7" ht="17" thickBot="1" x14ac:dyDescent="0.25">
      <c r="A30" s="63"/>
      <c r="B30" s="69" t="s">
        <v>48</v>
      </c>
      <c r="C30" s="64"/>
      <c r="D30" s="93"/>
    </row>
    <row r="31" spans="1:7" x14ac:dyDescent="0.2">
      <c r="A31" s="63" t="s">
        <v>4</v>
      </c>
      <c r="B31" s="59">
        <f>'INITIAL DATA'!I12</f>
        <v>26000</v>
      </c>
      <c r="C31" s="66"/>
      <c r="D31" s="93"/>
    </row>
    <row r="32" spans="1:7" x14ac:dyDescent="0.2">
      <c r="A32" s="63" t="s">
        <v>2</v>
      </c>
      <c r="B32" s="59">
        <f>'INITIAL DATA'!I13</f>
        <v>57000</v>
      </c>
      <c r="C32" s="66"/>
      <c r="D32" s="93"/>
    </row>
    <row r="33" spans="1:5" x14ac:dyDescent="0.2">
      <c r="A33" s="63" t="s">
        <v>46</v>
      </c>
      <c r="B33" s="59">
        <f>'INITIAL DATA'!I14</f>
        <v>900</v>
      </c>
      <c r="C33" s="66"/>
      <c r="D33" s="93"/>
    </row>
    <row r="34" spans="1:5" ht="17" thickBot="1" x14ac:dyDescent="0.25">
      <c r="A34" s="26"/>
      <c r="B34" s="27"/>
      <c r="C34" s="28"/>
      <c r="D34" s="81"/>
      <c r="E34" s="71"/>
    </row>
    <row r="35" spans="1:5" ht="17" thickBot="1" x14ac:dyDescent="0.25">
      <c r="A35" s="55" t="s">
        <v>50</v>
      </c>
      <c r="B35" s="108"/>
      <c r="C35" s="103" t="s">
        <v>76</v>
      </c>
      <c r="D35" s="70"/>
    </row>
    <row r="36" spans="1:5" ht="17" thickBot="1" x14ac:dyDescent="0.25">
      <c r="A36" s="67"/>
      <c r="B36" s="68"/>
      <c r="C36" s="1"/>
      <c r="D36" s="81"/>
    </row>
    <row r="37" spans="1:5" x14ac:dyDescent="0.2">
      <c r="D37" s="81"/>
    </row>
  </sheetData>
  <mergeCells count="1">
    <mergeCell ref="A2:E2"/>
  </mergeCells>
  <phoneticPr fontId="2" type="noConversion"/>
  <pageMargins left="0.75" right="0.75" top="0.77" bottom="0.6" header="0.5" footer="0.5"/>
  <pageSetup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6"/>
  <sheetViews>
    <sheetView zoomScale="70" zoomScaleNormal="70" zoomScalePageLayoutView="70" workbookViewId="0"/>
  </sheetViews>
  <sheetFormatPr baseColWidth="10" defaultColWidth="8.7109375" defaultRowHeight="16" x14ac:dyDescent="0.2"/>
  <cols>
    <col min="1" max="1" width="17.42578125" style="73" bestFit="1" customWidth="1"/>
    <col min="2" max="2" width="12.28515625" style="73" bestFit="1" customWidth="1"/>
    <col min="3" max="3" width="19.140625" style="73" bestFit="1" customWidth="1"/>
    <col min="4" max="4" width="18.140625" style="73" bestFit="1" customWidth="1"/>
    <col min="5" max="5" width="12.5703125" style="73" bestFit="1" customWidth="1"/>
    <col min="6" max="6" width="16" style="73" customWidth="1"/>
    <col min="7" max="7" width="12.28515625" style="73" bestFit="1" customWidth="1"/>
  </cols>
  <sheetData>
    <row r="1" spans="1:6" ht="17" thickBot="1" x14ac:dyDescent="0.25"/>
    <row r="2" spans="1:6" ht="21" thickBot="1" x14ac:dyDescent="0.25">
      <c r="A2" s="127" t="s">
        <v>74</v>
      </c>
      <c r="B2" s="116"/>
      <c r="C2" s="116"/>
      <c r="D2" s="116"/>
      <c r="E2" s="117"/>
    </row>
    <row r="4" spans="1:6" x14ac:dyDescent="0.2">
      <c r="A4" s="73" t="s">
        <v>23</v>
      </c>
    </row>
    <row r="5" spans="1:6" ht="17" thickBot="1" x14ac:dyDescent="0.25"/>
    <row r="6" spans="1:6" ht="17" thickBot="1" x14ac:dyDescent="0.25">
      <c r="A6" s="74" t="s">
        <v>24</v>
      </c>
      <c r="B6" s="74"/>
    </row>
    <row r="7" spans="1:6" ht="17" thickBot="1" x14ac:dyDescent="0.25">
      <c r="A7" s="37" t="s">
        <v>25</v>
      </c>
      <c r="B7" s="37">
        <v>0.99945945011610704</v>
      </c>
      <c r="D7" s="43" t="s">
        <v>61</v>
      </c>
      <c r="E7" s="4"/>
      <c r="F7" s="5"/>
    </row>
    <row r="8" spans="1:6" x14ac:dyDescent="0.2">
      <c r="A8" s="37" t="s">
        <v>26</v>
      </c>
      <c r="B8" s="37">
        <v>0.99891919242639104</v>
      </c>
    </row>
    <row r="9" spans="1:6" x14ac:dyDescent="0.2">
      <c r="A9" s="84" t="s">
        <v>27</v>
      </c>
      <c r="B9" s="84">
        <v>0.9986875908034748</v>
      </c>
      <c r="C9" s="89"/>
      <c r="D9" s="89"/>
      <c r="E9" s="89"/>
    </row>
    <row r="10" spans="1:6" x14ac:dyDescent="0.2">
      <c r="A10" s="84" t="s">
        <v>28</v>
      </c>
      <c r="B10" s="84">
        <v>1217.8181637357231</v>
      </c>
      <c r="C10" s="89"/>
      <c r="D10" s="89"/>
      <c r="E10" s="89"/>
    </row>
    <row r="11" spans="1:6" ht="17" thickBot="1" x14ac:dyDescent="0.25">
      <c r="A11" s="86" t="s">
        <v>29</v>
      </c>
      <c r="B11" s="86">
        <v>18</v>
      </c>
      <c r="C11" s="89"/>
      <c r="D11" s="89"/>
      <c r="E11" s="89"/>
    </row>
    <row r="12" spans="1:6" x14ac:dyDescent="0.2">
      <c r="A12" s="89"/>
      <c r="B12" s="89"/>
      <c r="C12" s="89"/>
      <c r="D12" s="89"/>
      <c r="E12" s="89"/>
    </row>
    <row r="13" spans="1:6" ht="17" thickBot="1" x14ac:dyDescent="0.25">
      <c r="A13" s="89" t="s">
        <v>30</v>
      </c>
      <c r="B13" s="89"/>
      <c r="C13" s="89"/>
      <c r="D13" s="89"/>
      <c r="E13" s="89"/>
    </row>
    <row r="14" spans="1:6" x14ac:dyDescent="0.2">
      <c r="A14" s="42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</row>
    <row r="15" spans="1:6" x14ac:dyDescent="0.2">
      <c r="A15" s="84" t="s">
        <v>31</v>
      </c>
      <c r="B15" s="84">
        <v>3</v>
      </c>
      <c r="C15" s="84">
        <v>19189997064.881054</v>
      </c>
      <c r="D15" s="84">
        <v>6396665688.293685</v>
      </c>
      <c r="E15" s="84">
        <v>4313.0923689072233</v>
      </c>
      <c r="F15" s="37">
        <v>5.4106793633134802E-21</v>
      </c>
    </row>
    <row r="16" spans="1:6" x14ac:dyDescent="0.2">
      <c r="A16" s="84" t="s">
        <v>32</v>
      </c>
      <c r="B16" s="84">
        <v>14</v>
      </c>
      <c r="C16" s="84">
        <v>20763135.118945077</v>
      </c>
      <c r="D16" s="84">
        <v>1483081.0799246484</v>
      </c>
      <c r="E16" s="84"/>
      <c r="F16" s="37"/>
    </row>
    <row r="17" spans="1:7" ht="17" thickBot="1" x14ac:dyDescent="0.25">
      <c r="A17" s="86" t="s">
        <v>33</v>
      </c>
      <c r="B17" s="86">
        <v>17</v>
      </c>
      <c r="C17" s="86">
        <v>19210760200</v>
      </c>
      <c r="D17" s="86"/>
      <c r="E17" s="86"/>
      <c r="F17" s="38"/>
    </row>
    <row r="18" spans="1:7" ht="17" thickBot="1" x14ac:dyDescent="0.25">
      <c r="A18" s="89"/>
      <c r="B18" s="89"/>
      <c r="C18" s="89"/>
      <c r="D18" s="89"/>
      <c r="E18" s="89"/>
    </row>
    <row r="19" spans="1:7" x14ac:dyDescent="0.2">
      <c r="A19" s="42"/>
      <c r="B19" s="42" t="s">
        <v>40</v>
      </c>
      <c r="C19" s="42" t="s">
        <v>28</v>
      </c>
      <c r="D19" s="42" t="s">
        <v>41</v>
      </c>
      <c r="E19" s="42" t="s">
        <v>42</v>
      </c>
      <c r="F19" s="42" t="s">
        <v>43</v>
      </c>
      <c r="G19" s="42" t="s">
        <v>44</v>
      </c>
    </row>
    <row r="20" spans="1:7" x14ac:dyDescent="0.2">
      <c r="A20" s="84" t="s">
        <v>34</v>
      </c>
      <c r="B20" s="84">
        <v>1379.8803372373795</v>
      </c>
      <c r="C20" s="84">
        <v>721.3289004654614</v>
      </c>
      <c r="D20" s="84">
        <v>1.9129697095831957</v>
      </c>
      <c r="E20" s="84">
        <v>7.6428033234061485E-2</v>
      </c>
      <c r="F20" s="37">
        <v>-167.21628130479272</v>
      </c>
      <c r="G20" s="37">
        <v>2926.9769557795516</v>
      </c>
    </row>
    <row r="21" spans="1:7" x14ac:dyDescent="0.2">
      <c r="A21" s="84" t="s">
        <v>4</v>
      </c>
      <c r="B21" s="84">
        <v>2.3184426409444137</v>
      </c>
      <c r="C21" s="84">
        <v>0.1058190063311298</v>
      </c>
      <c r="D21" s="84">
        <v>21.909510600482506</v>
      </c>
      <c r="E21" s="84">
        <v>3.113328155121728E-12</v>
      </c>
      <c r="F21" s="37">
        <v>2.091483445538902</v>
      </c>
      <c r="G21" s="37">
        <v>2.5454018363499253</v>
      </c>
    </row>
    <row r="22" spans="1:7" x14ac:dyDescent="0.2">
      <c r="A22" s="84" t="s">
        <v>5</v>
      </c>
      <c r="B22" s="84">
        <v>0.63204376849030874</v>
      </c>
      <c r="C22" s="84">
        <v>4.0326336858257324E-2</v>
      </c>
      <c r="D22" s="84">
        <v>15.673225433588815</v>
      </c>
      <c r="E22" s="84">
        <v>2.8431905291783103E-10</v>
      </c>
      <c r="F22" s="37">
        <v>0.54555237829182357</v>
      </c>
      <c r="G22" s="37">
        <v>0.71853515868879392</v>
      </c>
    </row>
    <row r="23" spans="1:7" ht="17" thickBot="1" x14ac:dyDescent="0.25">
      <c r="A23" s="86" t="s">
        <v>7</v>
      </c>
      <c r="B23" s="86">
        <v>2.323005591205642</v>
      </c>
      <c r="C23" s="86">
        <v>0.31187346446441472</v>
      </c>
      <c r="D23" s="86">
        <v>7.4485515950995591</v>
      </c>
      <c r="E23" s="86">
        <v>3.1131291383506258E-6</v>
      </c>
      <c r="F23" s="38">
        <v>1.6541035383770637</v>
      </c>
      <c r="G23" s="38">
        <v>2.99190764403422</v>
      </c>
    </row>
    <row r="24" spans="1:7" x14ac:dyDescent="0.2">
      <c r="A24" s="89"/>
      <c r="B24" s="89"/>
      <c r="C24" s="89"/>
      <c r="D24" s="89"/>
      <c r="E24" s="89"/>
    </row>
    <row r="26" spans="1:7" ht="17" thickBot="1" x14ac:dyDescent="0.25"/>
    <row r="27" spans="1:7" x14ac:dyDescent="0.2">
      <c r="A27" s="60" t="s">
        <v>47</v>
      </c>
      <c r="B27" s="61"/>
      <c r="C27" s="62"/>
    </row>
    <row r="28" spans="1:7" x14ac:dyDescent="0.2">
      <c r="A28" s="63"/>
      <c r="B28" s="56"/>
      <c r="C28" s="64"/>
    </row>
    <row r="29" spans="1:7" x14ac:dyDescent="0.2">
      <c r="A29" s="65"/>
      <c r="B29" s="57" t="s">
        <v>49</v>
      </c>
      <c r="C29" s="64"/>
    </row>
    <row r="30" spans="1:7" ht="17" thickBot="1" x14ac:dyDescent="0.25">
      <c r="A30" s="63"/>
      <c r="B30" s="69" t="s">
        <v>48</v>
      </c>
      <c r="C30" s="64"/>
    </row>
    <row r="31" spans="1:7" x14ac:dyDescent="0.2">
      <c r="A31" s="63" t="s">
        <v>4</v>
      </c>
      <c r="B31" s="59">
        <f>'INITIAL DATA'!I12</f>
        <v>26000</v>
      </c>
      <c r="C31" s="66"/>
    </row>
    <row r="32" spans="1:7" x14ac:dyDescent="0.2">
      <c r="A32" s="63" t="s">
        <v>2</v>
      </c>
      <c r="B32" s="59">
        <f>'INITIAL DATA'!I13</f>
        <v>57000</v>
      </c>
      <c r="C32" s="66"/>
    </row>
    <row r="33" spans="1:3" x14ac:dyDescent="0.2">
      <c r="A33" s="63" t="s">
        <v>46</v>
      </c>
      <c r="B33" s="59">
        <f>'INITIAL DATA'!I14</f>
        <v>900</v>
      </c>
      <c r="C33" s="66"/>
    </row>
    <row r="34" spans="1:3" ht="17" thickBot="1" x14ac:dyDescent="0.25">
      <c r="A34" s="26"/>
      <c r="B34" s="27"/>
      <c r="C34" s="28"/>
    </row>
    <row r="35" spans="1:3" ht="17" thickBot="1" x14ac:dyDescent="0.25">
      <c r="A35" s="55" t="s">
        <v>50</v>
      </c>
      <c r="B35" s="108"/>
      <c r="C35" s="103" t="s">
        <v>76</v>
      </c>
    </row>
    <row r="36" spans="1:3" ht="17" thickBot="1" x14ac:dyDescent="0.25">
      <c r="A36" s="67"/>
      <c r="B36" s="68"/>
      <c r="C36" s="1"/>
    </row>
  </sheetData>
  <mergeCells count="1">
    <mergeCell ref="A2:E2"/>
  </mergeCells>
  <pageMargins left="0.7" right="0.7" top="0.5" bottom="0.44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46" zoomScale="70" zoomScaleNormal="70" zoomScalePageLayoutView="70" workbookViewId="0">
      <selection sqref="A1:K1"/>
    </sheetView>
  </sheetViews>
  <sheetFormatPr baseColWidth="10" defaultColWidth="8.7109375" defaultRowHeight="16" x14ac:dyDescent="0.2"/>
  <sheetData>
    <row r="1" spans="1:11" ht="20" x14ac:dyDescent="0.2">
      <c r="A1" s="120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ht="21" thickBot="1" x14ac:dyDescent="0.25">
      <c r="A2" s="123" t="s">
        <v>57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2"/>
  <sheetViews>
    <sheetView zoomScale="70" zoomScaleNormal="70" zoomScalePageLayoutView="70" workbookViewId="0">
      <selection activeCell="B31" sqref="B31"/>
    </sheetView>
  </sheetViews>
  <sheetFormatPr baseColWidth="10" defaultColWidth="8.7109375" defaultRowHeight="16" x14ac:dyDescent="0.2"/>
  <cols>
    <col min="1" max="1" width="18.140625" customWidth="1"/>
    <col min="2" max="2" width="21.7109375" bestFit="1" customWidth="1"/>
    <col min="3" max="4" width="15.7109375" customWidth="1"/>
    <col min="5" max="5" width="17" customWidth="1"/>
    <col min="6" max="6" width="12.7109375" customWidth="1"/>
    <col min="7" max="9" width="17.140625" customWidth="1"/>
  </cols>
  <sheetData>
    <row r="1" spans="1:5" ht="20" x14ac:dyDescent="0.2">
      <c r="A1" s="126" t="s">
        <v>77</v>
      </c>
      <c r="B1" s="126"/>
      <c r="C1" s="126"/>
      <c r="D1" s="126"/>
      <c r="E1" s="126"/>
    </row>
    <row r="2" spans="1:5" ht="17" thickBot="1" x14ac:dyDescent="0.25"/>
    <row r="3" spans="1:5" ht="21" thickBot="1" x14ac:dyDescent="0.25">
      <c r="A3" s="115" t="s">
        <v>65</v>
      </c>
      <c r="B3" s="116"/>
      <c r="C3" s="116"/>
      <c r="D3" s="116"/>
      <c r="E3" s="117"/>
    </row>
    <row r="4" spans="1:5" x14ac:dyDescent="0.2">
      <c r="C4" s="99"/>
    </row>
    <row r="5" spans="1:5" x14ac:dyDescent="0.2">
      <c r="A5" s="8"/>
      <c r="B5" s="8"/>
      <c r="C5" s="100"/>
      <c r="D5" s="9" t="s">
        <v>6</v>
      </c>
      <c r="E5" s="9" t="s">
        <v>3</v>
      </c>
    </row>
    <row r="6" spans="1:5" x14ac:dyDescent="0.2">
      <c r="A6" s="18" t="s">
        <v>0</v>
      </c>
      <c r="B6" s="9" t="s">
        <v>1</v>
      </c>
      <c r="C6" s="100" t="s">
        <v>4</v>
      </c>
      <c r="D6" s="9" t="s">
        <v>5</v>
      </c>
      <c r="E6" s="9" t="s">
        <v>7</v>
      </c>
    </row>
    <row r="7" spans="1:5" x14ac:dyDescent="0.2">
      <c r="A7" s="8">
        <v>1</v>
      </c>
      <c r="B7" s="13">
        <v>45000</v>
      </c>
      <c r="C7" s="10">
        <v>11200</v>
      </c>
      <c r="D7" s="10">
        <v>24640</v>
      </c>
      <c r="E7" s="11">
        <v>1120</v>
      </c>
    </row>
    <row r="8" spans="1:5" x14ac:dyDescent="0.2">
      <c r="A8" s="8">
        <v>2</v>
      </c>
      <c r="B8" s="14">
        <v>58000</v>
      </c>
      <c r="C8" s="10">
        <v>14000</v>
      </c>
      <c r="D8" s="10">
        <v>31220</v>
      </c>
      <c r="E8" s="11">
        <v>1400</v>
      </c>
    </row>
    <row r="9" spans="1:5" x14ac:dyDescent="0.2">
      <c r="A9" s="8">
        <v>3</v>
      </c>
      <c r="B9" s="14">
        <v>39000</v>
      </c>
      <c r="C9" s="10">
        <v>10500</v>
      </c>
      <c r="D9" s="10">
        <v>18000</v>
      </c>
      <c r="E9" s="11">
        <v>1000</v>
      </c>
    </row>
    <row r="10" spans="1:5" x14ac:dyDescent="0.2">
      <c r="A10" s="8">
        <v>4</v>
      </c>
      <c r="B10" s="23">
        <v>35600</v>
      </c>
      <c r="C10" s="24">
        <v>9000</v>
      </c>
      <c r="D10" s="10">
        <v>19350</v>
      </c>
      <c r="E10" s="12">
        <v>850</v>
      </c>
    </row>
    <row r="11" spans="1:5" x14ac:dyDescent="0.2">
      <c r="A11" s="8">
        <v>5</v>
      </c>
      <c r="B11" s="23">
        <v>90000</v>
      </c>
      <c r="C11" s="24">
        <v>21000</v>
      </c>
      <c r="D11" s="10">
        <v>46200</v>
      </c>
      <c r="E11" s="11">
        <v>4000</v>
      </c>
    </row>
    <row r="12" spans="1:5" x14ac:dyDescent="0.2">
      <c r="A12" s="8">
        <v>6</v>
      </c>
      <c r="B12" s="23">
        <v>126000</v>
      </c>
      <c r="C12" s="24">
        <v>31000</v>
      </c>
      <c r="D12" s="10">
        <v>64000</v>
      </c>
      <c r="E12" s="11">
        <v>5500</v>
      </c>
    </row>
    <row r="13" spans="1:5" x14ac:dyDescent="0.2">
      <c r="A13" s="8">
        <v>7</v>
      </c>
      <c r="B13" s="23">
        <v>90600</v>
      </c>
      <c r="C13" s="24">
        <v>20000</v>
      </c>
      <c r="D13" s="10">
        <v>60000</v>
      </c>
      <c r="E13" s="11">
        <v>1800</v>
      </c>
    </row>
    <row r="14" spans="1:5" x14ac:dyDescent="0.2">
      <c r="A14" s="8">
        <v>8</v>
      </c>
      <c r="B14" s="23">
        <v>63000</v>
      </c>
      <c r="C14" s="24">
        <v>15000</v>
      </c>
      <c r="D14" s="10">
        <v>40000</v>
      </c>
      <c r="E14" s="12">
        <v>750</v>
      </c>
    </row>
    <row r="15" spans="1:5" x14ac:dyDescent="0.2">
      <c r="A15" s="8">
        <v>9</v>
      </c>
      <c r="B15" s="23">
        <v>79000</v>
      </c>
      <c r="C15" s="24">
        <v>16000</v>
      </c>
      <c r="D15" s="10">
        <v>59000</v>
      </c>
      <c r="E15" s="11">
        <v>1500</v>
      </c>
    </row>
    <row r="16" spans="1:5" x14ac:dyDescent="0.2">
      <c r="A16" s="8">
        <v>10</v>
      </c>
      <c r="B16" s="23">
        <v>155000</v>
      </c>
      <c r="C16" s="24">
        <v>40000</v>
      </c>
      <c r="D16" s="10">
        <v>88000</v>
      </c>
      <c r="E16" s="11">
        <v>2500</v>
      </c>
    </row>
    <row r="17" spans="1:7" x14ac:dyDescent="0.2">
      <c r="A17" s="8">
        <v>11</v>
      </c>
      <c r="B17" s="23">
        <v>450000</v>
      </c>
      <c r="C17" s="24">
        <v>113500</v>
      </c>
      <c r="D17" s="10">
        <v>249700</v>
      </c>
      <c r="E17" s="11">
        <v>11800</v>
      </c>
    </row>
    <row r="18" spans="1:7" x14ac:dyDescent="0.2">
      <c r="A18" s="8">
        <v>12</v>
      </c>
      <c r="B18" s="23">
        <v>640000</v>
      </c>
      <c r="C18" s="24">
        <v>150000</v>
      </c>
      <c r="D18" s="10">
        <v>390000</v>
      </c>
      <c r="E18" s="11">
        <v>14000</v>
      </c>
    </row>
    <row r="19" spans="1:7" x14ac:dyDescent="0.2">
      <c r="A19" s="8">
        <v>13</v>
      </c>
      <c r="B19" s="14">
        <v>41000</v>
      </c>
      <c r="C19" s="10">
        <v>10000</v>
      </c>
      <c r="D19" s="10">
        <v>23000</v>
      </c>
      <c r="E19" s="12">
        <v>900</v>
      </c>
    </row>
    <row r="20" spans="1:7" x14ac:dyDescent="0.2">
      <c r="A20" s="8">
        <v>14</v>
      </c>
      <c r="B20" s="14">
        <v>54000</v>
      </c>
      <c r="C20" s="10">
        <v>14000</v>
      </c>
      <c r="D20" s="10">
        <v>29400</v>
      </c>
      <c r="E20" s="12">
        <v>890</v>
      </c>
    </row>
    <row r="21" spans="1:7" x14ac:dyDescent="0.2">
      <c r="A21" s="8">
        <v>15</v>
      </c>
      <c r="B21" s="14">
        <v>58000</v>
      </c>
      <c r="C21" s="10">
        <v>15000</v>
      </c>
      <c r="D21" s="10">
        <v>30000</v>
      </c>
      <c r="E21" s="11">
        <v>1500</v>
      </c>
    </row>
    <row r="22" spans="1:7" x14ac:dyDescent="0.2">
      <c r="A22" s="8">
        <v>16</v>
      </c>
      <c r="B22" s="14">
        <v>58090</v>
      </c>
      <c r="C22" s="10">
        <v>14500</v>
      </c>
      <c r="D22" s="10">
        <v>31900</v>
      </c>
      <c r="E22" s="11">
        <v>1340</v>
      </c>
    </row>
    <row r="23" spans="1:7" x14ac:dyDescent="0.2">
      <c r="A23" s="8">
        <v>17</v>
      </c>
      <c r="B23" s="14">
        <v>80110</v>
      </c>
      <c r="C23" s="10">
        <v>18000</v>
      </c>
      <c r="D23" s="10">
        <v>50000</v>
      </c>
      <c r="E23" s="11">
        <v>3000</v>
      </c>
    </row>
    <row r="24" spans="1:7" x14ac:dyDescent="0.2">
      <c r="A24" s="8">
        <v>18</v>
      </c>
      <c r="B24" s="14">
        <v>123000</v>
      </c>
      <c r="C24" s="10">
        <v>30000</v>
      </c>
      <c r="D24" s="10">
        <v>75000</v>
      </c>
      <c r="E24" s="11">
        <v>2000</v>
      </c>
    </row>
    <row r="25" spans="1:7" x14ac:dyDescent="0.2">
      <c r="A25" s="8">
        <v>19</v>
      </c>
      <c r="B25" s="14">
        <v>108000</v>
      </c>
      <c r="C25" s="10">
        <v>27000</v>
      </c>
      <c r="D25" s="10">
        <v>63450</v>
      </c>
      <c r="E25" s="11">
        <v>1900</v>
      </c>
    </row>
    <row r="26" spans="1:7" x14ac:dyDescent="0.2">
      <c r="A26" s="8">
        <v>20</v>
      </c>
      <c r="B26" s="14">
        <v>76000</v>
      </c>
      <c r="C26" s="10">
        <v>18000</v>
      </c>
      <c r="D26" s="10">
        <v>41400</v>
      </c>
      <c r="E26" s="11">
        <v>1430</v>
      </c>
    </row>
    <row r="27" spans="1:7" ht="17" thickBot="1" x14ac:dyDescent="0.25">
      <c r="A27" s="7" t="s">
        <v>9</v>
      </c>
      <c r="B27" s="15">
        <f>SUM(B7:B26)</f>
        <v>2469400</v>
      </c>
      <c r="C27" s="16">
        <f>SUM(C7:C26)</f>
        <v>597700</v>
      </c>
      <c r="D27" s="16">
        <f>SUM(D7:D26)</f>
        <v>1434260</v>
      </c>
      <c r="E27" s="16">
        <f>SUM(E7:E26)</f>
        <v>59180</v>
      </c>
    </row>
    <row r="28" spans="1:7" ht="18" thickTop="1" thickBot="1" x14ac:dyDescent="0.25"/>
    <row r="29" spans="1:7" x14ac:dyDescent="0.2">
      <c r="A29" s="20" t="s">
        <v>10</v>
      </c>
      <c r="E29" s="60" t="s">
        <v>47</v>
      </c>
      <c r="F29" s="61"/>
      <c r="G29" s="62"/>
    </row>
    <row r="30" spans="1:7" x14ac:dyDescent="0.2">
      <c r="A30" s="2"/>
      <c r="B30" s="6" t="s">
        <v>13</v>
      </c>
      <c r="C30" s="6" t="s">
        <v>4</v>
      </c>
      <c r="E30" s="63"/>
      <c r="F30" s="56"/>
      <c r="G30" s="64"/>
    </row>
    <row r="31" spans="1:7" x14ac:dyDescent="0.2">
      <c r="A31" s="104" t="s">
        <v>11</v>
      </c>
      <c r="B31" s="105"/>
      <c r="C31" s="77"/>
      <c r="E31" s="65"/>
      <c r="F31" s="57" t="s">
        <v>49</v>
      </c>
      <c r="G31" s="64"/>
    </row>
    <row r="32" spans="1:7" x14ac:dyDescent="0.2">
      <c r="A32" s="104" t="s">
        <v>12</v>
      </c>
      <c r="B32" s="77"/>
      <c r="C32" s="77"/>
      <c r="E32" s="63"/>
      <c r="F32" s="58" t="s">
        <v>48</v>
      </c>
      <c r="G32" s="64"/>
    </row>
    <row r="33" spans="1:7" ht="17" thickBot="1" x14ac:dyDescent="0.25">
      <c r="A33" s="2" t="s">
        <v>14</v>
      </c>
      <c r="B33" s="106"/>
      <c r="C33" s="107"/>
      <c r="E33" s="63" t="s">
        <v>4</v>
      </c>
      <c r="F33" s="59">
        <f>'INITIAL DATA'!I12</f>
        <v>26000</v>
      </c>
      <c r="G33" s="66" t="s">
        <v>51</v>
      </c>
    </row>
    <row r="34" spans="1:7" ht="18" thickTop="1" thickBot="1" x14ac:dyDescent="0.25">
      <c r="E34" s="63" t="s">
        <v>2</v>
      </c>
      <c r="F34" s="59">
        <f>'INITIAL DATA'!I13</f>
        <v>57000</v>
      </c>
      <c r="G34" s="66"/>
    </row>
    <row r="35" spans="1:7" ht="17" thickBot="1" x14ac:dyDescent="0.25">
      <c r="A35" s="21" t="s">
        <v>15</v>
      </c>
      <c r="B35" s="22"/>
      <c r="C35" s="108"/>
      <c r="E35" s="63" t="s">
        <v>46</v>
      </c>
      <c r="F35" s="59">
        <f>'INITIAL DATA'!I14</f>
        <v>900</v>
      </c>
      <c r="G35" s="66"/>
    </row>
    <row r="36" spans="1:7" ht="17" thickBot="1" x14ac:dyDescent="0.25">
      <c r="E36" s="26"/>
      <c r="F36" s="27"/>
      <c r="G36" s="28"/>
    </row>
    <row r="37" spans="1:7" ht="17" thickBot="1" x14ac:dyDescent="0.25">
      <c r="A37" s="20" t="s">
        <v>16</v>
      </c>
      <c r="E37" s="55" t="s">
        <v>50</v>
      </c>
      <c r="F37" s="108"/>
      <c r="G37" s="103" t="s">
        <v>76</v>
      </c>
    </row>
    <row r="38" spans="1:7" ht="17" thickBot="1" x14ac:dyDescent="0.25">
      <c r="E38" s="67"/>
      <c r="F38" s="68"/>
      <c r="G38" s="1"/>
    </row>
    <row r="39" spans="1:7" x14ac:dyDescent="0.2">
      <c r="A39" s="2" t="s">
        <v>17</v>
      </c>
      <c r="B39" s="19"/>
    </row>
    <row r="40" spans="1:7" x14ac:dyDescent="0.2">
      <c r="A40" s="2" t="s">
        <v>18</v>
      </c>
      <c r="B40" s="19"/>
    </row>
    <row r="41" spans="1:7" ht="17" thickBot="1" x14ac:dyDescent="0.25"/>
    <row r="42" spans="1:7" ht="17" thickBot="1" x14ac:dyDescent="0.25">
      <c r="A42" s="3" t="s">
        <v>19</v>
      </c>
      <c r="B42" s="41" t="s">
        <v>59</v>
      </c>
      <c r="C42" s="5"/>
    </row>
  </sheetData>
  <mergeCells count="2">
    <mergeCell ref="A3:E3"/>
    <mergeCell ref="A1:E1"/>
  </mergeCells>
  <phoneticPr fontId="2" type="noConversion"/>
  <pageMargins left="0.75" right="0.75" top="0.62" bottom="0.66" header="0.5" footer="0.5"/>
  <pageSetup scale="8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0"/>
  <sheetViews>
    <sheetView zoomScale="70" zoomScaleNormal="70" zoomScalePageLayoutView="70" workbookViewId="0">
      <selection sqref="A1:E1"/>
    </sheetView>
  </sheetViews>
  <sheetFormatPr baseColWidth="10" defaultColWidth="8.7109375" defaultRowHeight="16" x14ac:dyDescent="0.2"/>
  <cols>
    <col min="1" max="1" width="16.7109375" customWidth="1"/>
    <col min="2" max="2" width="18.140625" customWidth="1"/>
    <col min="3" max="5" width="15.7109375" customWidth="1"/>
    <col min="6" max="6" width="12" customWidth="1"/>
    <col min="7" max="9" width="17.140625" customWidth="1"/>
  </cols>
  <sheetData>
    <row r="1" spans="1:5" ht="20" x14ac:dyDescent="0.2">
      <c r="A1" s="126" t="s">
        <v>77</v>
      </c>
      <c r="B1" s="126"/>
      <c r="C1" s="126"/>
      <c r="D1" s="126"/>
      <c r="E1" s="126"/>
    </row>
    <row r="2" spans="1:5" ht="17" thickBot="1" x14ac:dyDescent="0.25"/>
    <row r="3" spans="1:5" ht="21" thickBot="1" x14ac:dyDescent="0.25">
      <c r="A3" s="115" t="s">
        <v>66</v>
      </c>
      <c r="B3" s="116"/>
      <c r="C3" s="116"/>
      <c r="D3" s="116"/>
      <c r="E3" s="117"/>
    </row>
    <row r="4" spans="1:5" x14ac:dyDescent="0.2">
      <c r="C4" s="99"/>
    </row>
    <row r="5" spans="1:5" x14ac:dyDescent="0.2">
      <c r="A5" s="8"/>
      <c r="B5" s="8"/>
      <c r="C5" s="100"/>
      <c r="D5" s="9" t="s">
        <v>6</v>
      </c>
      <c r="E5" s="9" t="s">
        <v>3</v>
      </c>
    </row>
    <row r="6" spans="1:5" x14ac:dyDescent="0.2">
      <c r="A6" s="18" t="s">
        <v>0</v>
      </c>
      <c r="B6" s="75" t="s">
        <v>1</v>
      </c>
      <c r="C6" s="100" t="s">
        <v>4</v>
      </c>
      <c r="D6" s="75" t="s">
        <v>5</v>
      </c>
      <c r="E6" s="9" t="s">
        <v>7</v>
      </c>
    </row>
    <row r="7" spans="1:5" x14ac:dyDescent="0.2">
      <c r="A7" s="8">
        <v>1</v>
      </c>
      <c r="B7" s="79">
        <v>45000</v>
      </c>
      <c r="C7" s="24">
        <v>11200</v>
      </c>
      <c r="D7" s="24">
        <v>24640</v>
      </c>
      <c r="E7" s="11">
        <v>1120</v>
      </c>
    </row>
    <row r="8" spans="1:5" x14ac:dyDescent="0.2">
      <c r="A8" s="8">
        <v>2</v>
      </c>
      <c r="B8" s="23">
        <v>58000</v>
      </c>
      <c r="C8" s="24">
        <v>14000</v>
      </c>
      <c r="D8" s="24">
        <v>31220</v>
      </c>
      <c r="E8" s="11">
        <v>1400</v>
      </c>
    </row>
    <row r="9" spans="1:5" x14ac:dyDescent="0.2">
      <c r="A9" s="8">
        <v>3</v>
      </c>
      <c r="B9" s="23">
        <v>39000</v>
      </c>
      <c r="C9" s="24">
        <v>10500</v>
      </c>
      <c r="D9" s="24">
        <v>18000</v>
      </c>
      <c r="E9" s="11">
        <v>1000</v>
      </c>
    </row>
    <row r="10" spans="1:5" x14ac:dyDescent="0.2">
      <c r="A10" s="8">
        <v>4</v>
      </c>
      <c r="B10" s="23">
        <v>35600</v>
      </c>
      <c r="C10" s="24">
        <v>9000</v>
      </c>
      <c r="D10" s="24">
        <v>19350</v>
      </c>
      <c r="E10" s="12">
        <v>850</v>
      </c>
    </row>
    <row r="11" spans="1:5" x14ac:dyDescent="0.2">
      <c r="A11" s="8">
        <v>5</v>
      </c>
      <c r="B11" s="23">
        <v>90000</v>
      </c>
      <c r="C11" s="24">
        <v>21000</v>
      </c>
      <c r="D11" s="24">
        <v>46200</v>
      </c>
      <c r="E11" s="11">
        <v>4000</v>
      </c>
    </row>
    <row r="12" spans="1:5" x14ac:dyDescent="0.2">
      <c r="A12" s="8">
        <v>6</v>
      </c>
      <c r="B12" s="23">
        <v>126000</v>
      </c>
      <c r="C12" s="24">
        <v>31000</v>
      </c>
      <c r="D12" s="24">
        <v>64000</v>
      </c>
      <c r="E12" s="11">
        <v>5500</v>
      </c>
    </row>
    <row r="13" spans="1:5" x14ac:dyDescent="0.2">
      <c r="A13" s="8">
        <v>7</v>
      </c>
      <c r="B13" s="23">
        <v>90600</v>
      </c>
      <c r="C13" s="24">
        <v>20000</v>
      </c>
      <c r="D13" s="24">
        <v>60000</v>
      </c>
      <c r="E13" s="11">
        <v>1800</v>
      </c>
    </row>
    <row r="14" spans="1:5" x14ac:dyDescent="0.2">
      <c r="A14" s="8">
        <v>8</v>
      </c>
      <c r="B14" s="23">
        <v>63000</v>
      </c>
      <c r="C14" s="24">
        <v>15000</v>
      </c>
      <c r="D14" s="24">
        <v>40000</v>
      </c>
      <c r="E14" s="12">
        <v>750</v>
      </c>
    </row>
    <row r="15" spans="1:5" x14ac:dyDescent="0.2">
      <c r="A15" s="8">
        <v>9</v>
      </c>
      <c r="B15" s="23">
        <v>79000</v>
      </c>
      <c r="C15" s="24">
        <v>16000</v>
      </c>
      <c r="D15" s="24">
        <v>59000</v>
      </c>
      <c r="E15" s="11">
        <v>1500</v>
      </c>
    </row>
    <row r="16" spans="1:5" x14ac:dyDescent="0.2">
      <c r="A16" s="8">
        <v>10</v>
      </c>
      <c r="B16" s="23">
        <v>155000</v>
      </c>
      <c r="C16" s="24">
        <v>40000</v>
      </c>
      <c r="D16" s="24">
        <v>88000</v>
      </c>
      <c r="E16" s="11">
        <v>2500</v>
      </c>
    </row>
    <row r="17" spans="1:7" x14ac:dyDescent="0.2">
      <c r="A17" s="8">
        <v>13</v>
      </c>
      <c r="B17" s="23">
        <v>41000</v>
      </c>
      <c r="C17" s="24">
        <v>10000</v>
      </c>
      <c r="D17" s="24">
        <v>23000</v>
      </c>
      <c r="E17" s="12">
        <v>900</v>
      </c>
    </row>
    <row r="18" spans="1:7" x14ac:dyDescent="0.2">
      <c r="A18" s="8">
        <v>14</v>
      </c>
      <c r="B18" s="23">
        <v>54000</v>
      </c>
      <c r="C18" s="24">
        <v>14000</v>
      </c>
      <c r="D18" s="24">
        <v>29400</v>
      </c>
      <c r="E18" s="12">
        <v>890</v>
      </c>
    </row>
    <row r="19" spans="1:7" x14ac:dyDescent="0.2">
      <c r="A19" s="8">
        <v>15</v>
      </c>
      <c r="B19" s="14">
        <v>58000</v>
      </c>
      <c r="C19" s="10">
        <v>15000</v>
      </c>
      <c r="D19" s="10">
        <v>30000</v>
      </c>
      <c r="E19" s="11">
        <v>1500</v>
      </c>
    </row>
    <row r="20" spans="1:7" x14ac:dyDescent="0.2">
      <c r="A20" s="8">
        <v>16</v>
      </c>
      <c r="B20" s="14">
        <v>58090</v>
      </c>
      <c r="C20" s="10">
        <v>14500</v>
      </c>
      <c r="D20" s="10">
        <v>31900</v>
      </c>
      <c r="E20" s="11">
        <v>1340</v>
      </c>
    </row>
    <row r="21" spans="1:7" x14ac:dyDescent="0.2">
      <c r="A21" s="8">
        <v>17</v>
      </c>
      <c r="B21" s="14">
        <v>80110</v>
      </c>
      <c r="C21" s="10">
        <v>18000</v>
      </c>
      <c r="D21" s="10">
        <v>50000</v>
      </c>
      <c r="E21" s="11">
        <v>3000</v>
      </c>
    </row>
    <row r="22" spans="1:7" x14ac:dyDescent="0.2">
      <c r="A22" s="8">
        <v>18</v>
      </c>
      <c r="B22" s="14">
        <v>123000</v>
      </c>
      <c r="C22" s="10">
        <v>30000</v>
      </c>
      <c r="D22" s="10">
        <v>75000</v>
      </c>
      <c r="E22" s="11">
        <v>2000</v>
      </c>
    </row>
    <row r="23" spans="1:7" x14ac:dyDescent="0.2">
      <c r="A23" s="8">
        <v>19</v>
      </c>
      <c r="B23" s="14">
        <v>108000</v>
      </c>
      <c r="C23" s="10">
        <v>27000</v>
      </c>
      <c r="D23" s="10">
        <v>63450</v>
      </c>
      <c r="E23" s="11">
        <v>1900</v>
      </c>
    </row>
    <row r="24" spans="1:7" x14ac:dyDescent="0.2">
      <c r="A24" s="8">
        <v>20</v>
      </c>
      <c r="B24" s="14">
        <v>76000</v>
      </c>
      <c r="C24" s="10">
        <v>18000</v>
      </c>
      <c r="D24" s="10">
        <v>41400</v>
      </c>
      <c r="E24" s="11">
        <v>1430</v>
      </c>
    </row>
    <row r="25" spans="1:7" ht="17" thickBot="1" x14ac:dyDescent="0.25">
      <c r="A25" s="7" t="s">
        <v>9</v>
      </c>
      <c r="B25" s="15">
        <f>SUM(B7:B24)</f>
        <v>1379400</v>
      </c>
      <c r="C25" s="16">
        <f>SUM(C7:C24)</f>
        <v>334200</v>
      </c>
      <c r="D25" s="16">
        <f>SUM(D7:D24)</f>
        <v>794560</v>
      </c>
      <c r="E25" s="16">
        <f>SUM(E7:E24)</f>
        <v>33380</v>
      </c>
    </row>
    <row r="26" spans="1:7" ht="18" thickTop="1" thickBot="1" x14ac:dyDescent="0.25"/>
    <row r="27" spans="1:7" x14ac:dyDescent="0.2">
      <c r="A27" s="20" t="s">
        <v>10</v>
      </c>
      <c r="E27" s="60" t="s">
        <v>47</v>
      </c>
      <c r="F27" s="61"/>
      <c r="G27" s="62"/>
    </row>
    <row r="28" spans="1:7" x14ac:dyDescent="0.2">
      <c r="A28" s="2"/>
      <c r="B28" s="6" t="s">
        <v>13</v>
      </c>
      <c r="C28" s="6" t="s">
        <v>4</v>
      </c>
      <c r="E28" s="63"/>
      <c r="F28" s="56"/>
      <c r="G28" s="64"/>
    </row>
    <row r="29" spans="1:7" x14ac:dyDescent="0.2">
      <c r="A29" s="104" t="s">
        <v>11</v>
      </c>
      <c r="B29" s="105"/>
      <c r="C29" s="77"/>
      <c r="E29" s="65"/>
      <c r="F29" s="57" t="s">
        <v>49</v>
      </c>
      <c r="G29" s="64"/>
    </row>
    <row r="30" spans="1:7" x14ac:dyDescent="0.2">
      <c r="A30" s="104" t="s">
        <v>12</v>
      </c>
      <c r="B30" s="77"/>
      <c r="C30" s="77"/>
      <c r="E30" s="63"/>
      <c r="F30" s="58" t="s">
        <v>48</v>
      </c>
      <c r="G30" s="64"/>
    </row>
    <row r="31" spans="1:7" ht="17" thickBot="1" x14ac:dyDescent="0.25">
      <c r="A31" s="2" t="s">
        <v>14</v>
      </c>
      <c r="B31" s="106"/>
      <c r="C31" s="107"/>
      <c r="E31" s="63" t="s">
        <v>4</v>
      </c>
      <c r="F31" s="59">
        <f>'INITIAL DATA'!I12</f>
        <v>26000</v>
      </c>
      <c r="G31" s="66"/>
    </row>
    <row r="32" spans="1:7" ht="18" thickTop="1" thickBot="1" x14ac:dyDescent="0.25">
      <c r="E32" s="63" t="s">
        <v>2</v>
      </c>
      <c r="F32" s="59">
        <f>'INITIAL DATA'!I13</f>
        <v>57000</v>
      </c>
      <c r="G32" s="66"/>
    </row>
    <row r="33" spans="1:7" ht="17" thickBot="1" x14ac:dyDescent="0.25">
      <c r="A33" s="21" t="s">
        <v>15</v>
      </c>
      <c r="B33" s="22"/>
      <c r="C33" s="108"/>
      <c r="E33" s="63" t="s">
        <v>46</v>
      </c>
      <c r="F33" s="59">
        <f>'INITIAL DATA'!I14</f>
        <v>900</v>
      </c>
      <c r="G33" s="66"/>
    </row>
    <row r="34" spans="1:7" ht="17" thickBot="1" x14ac:dyDescent="0.25">
      <c r="E34" s="80"/>
      <c r="F34" s="81"/>
      <c r="G34" s="82"/>
    </row>
    <row r="35" spans="1:7" ht="17" thickBot="1" x14ac:dyDescent="0.25">
      <c r="A35" s="20" t="s">
        <v>16</v>
      </c>
      <c r="E35" s="55" t="s">
        <v>50</v>
      </c>
      <c r="F35" s="108"/>
      <c r="G35" s="103" t="s">
        <v>76</v>
      </c>
    </row>
    <row r="36" spans="1:7" ht="17" thickBot="1" x14ac:dyDescent="0.25">
      <c r="E36" s="67"/>
      <c r="F36" s="68"/>
      <c r="G36" s="1"/>
    </row>
    <row r="37" spans="1:7" x14ac:dyDescent="0.2">
      <c r="A37" s="2" t="s">
        <v>17</v>
      </c>
      <c r="B37" s="19"/>
    </row>
    <row r="38" spans="1:7" x14ac:dyDescent="0.2">
      <c r="A38" s="2" t="s">
        <v>18</v>
      </c>
      <c r="B38" s="19"/>
    </row>
    <row r="39" spans="1:7" ht="17" thickBot="1" x14ac:dyDescent="0.25"/>
    <row r="40" spans="1:7" ht="17" thickBot="1" x14ac:dyDescent="0.25">
      <c r="A40" s="3" t="s">
        <v>19</v>
      </c>
      <c r="B40" s="41" t="s">
        <v>59</v>
      </c>
      <c r="C40" s="5"/>
    </row>
  </sheetData>
  <mergeCells count="2">
    <mergeCell ref="A3:E3"/>
    <mergeCell ref="A1:E1"/>
  </mergeCells>
  <pageMargins left="0.75" right="0.75" top="0.52" bottom="0.53" header="0.5" footer="0.5"/>
  <pageSetup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3"/>
  <sheetViews>
    <sheetView zoomScale="55" zoomScaleNormal="55" zoomScalePageLayoutView="55" workbookViewId="0"/>
  </sheetViews>
  <sheetFormatPr baseColWidth="10" defaultColWidth="8.7109375" defaultRowHeight="16" x14ac:dyDescent="0.2"/>
  <cols>
    <col min="1" max="1" width="17.42578125" bestFit="1" customWidth="1"/>
    <col min="2" max="2" width="12" bestFit="1" customWidth="1"/>
    <col min="3" max="4" width="21.140625" bestFit="1" customWidth="1"/>
    <col min="5" max="5" width="12.7109375" bestFit="1" customWidth="1"/>
    <col min="6" max="6" width="13.42578125" bestFit="1" customWidth="1"/>
    <col min="7" max="7" width="12" bestFit="1" customWidth="1"/>
  </cols>
  <sheetData>
    <row r="1" spans="1:6" ht="17" thickBot="1" x14ac:dyDescent="0.25"/>
    <row r="2" spans="1:6" ht="21" thickBot="1" x14ac:dyDescent="0.25">
      <c r="A2" s="127" t="s">
        <v>67</v>
      </c>
      <c r="B2" s="116"/>
      <c r="C2" s="116"/>
      <c r="D2" s="116"/>
      <c r="E2" s="117"/>
    </row>
    <row r="4" spans="1:6" x14ac:dyDescent="0.2">
      <c r="A4" t="s">
        <v>23</v>
      </c>
    </row>
    <row r="5" spans="1:6" ht="17" thickBot="1" x14ac:dyDescent="0.25"/>
    <row r="6" spans="1:6" ht="17" thickBot="1" x14ac:dyDescent="0.25">
      <c r="A6" s="34" t="s">
        <v>24</v>
      </c>
      <c r="B6" s="34"/>
    </row>
    <row r="7" spans="1:6" ht="17" thickBot="1" x14ac:dyDescent="0.25">
      <c r="A7" s="31" t="s">
        <v>25</v>
      </c>
      <c r="B7" s="37">
        <v>0.99860000705919139</v>
      </c>
      <c r="D7" s="3" t="s">
        <v>60</v>
      </c>
      <c r="E7" s="5"/>
    </row>
    <row r="8" spans="1:6" x14ac:dyDescent="0.2">
      <c r="A8" s="31" t="s">
        <v>26</v>
      </c>
      <c r="B8" s="37">
        <v>0.99720197409861699</v>
      </c>
    </row>
    <row r="9" spans="1:6" x14ac:dyDescent="0.2">
      <c r="A9" s="83" t="s">
        <v>27</v>
      </c>
      <c r="B9" s="84">
        <v>0.9970465282152069</v>
      </c>
    </row>
    <row r="10" spans="1:6" x14ac:dyDescent="0.2">
      <c r="A10" s="31" t="s">
        <v>28</v>
      </c>
      <c r="B10" s="37">
        <v>8195.8269964118899</v>
      </c>
    </row>
    <row r="11" spans="1:6" ht="17" thickBot="1" x14ac:dyDescent="0.25">
      <c r="A11" s="32" t="s">
        <v>29</v>
      </c>
      <c r="B11" s="38">
        <v>20</v>
      </c>
    </row>
    <row r="13" spans="1:6" ht="17" thickBot="1" x14ac:dyDescent="0.25">
      <c r="A13" t="s">
        <v>30</v>
      </c>
    </row>
    <row r="14" spans="1:6" x14ac:dyDescent="0.2">
      <c r="A14" s="33"/>
      <c r="B14" s="33" t="s">
        <v>35</v>
      </c>
      <c r="C14" s="33" t="s">
        <v>36</v>
      </c>
      <c r="D14" s="33" t="s">
        <v>37</v>
      </c>
      <c r="E14" s="33" t="s">
        <v>38</v>
      </c>
      <c r="F14" s="33" t="s">
        <v>39</v>
      </c>
    </row>
    <row r="15" spans="1:6" x14ac:dyDescent="0.2">
      <c r="A15" s="31" t="s">
        <v>31</v>
      </c>
      <c r="B15" s="31">
        <v>1</v>
      </c>
      <c r="C15" s="39">
        <v>430912873757.20795</v>
      </c>
      <c r="D15" s="39">
        <v>430912873757.20795</v>
      </c>
      <c r="E15" s="39">
        <v>6415.1069955796092</v>
      </c>
      <c r="F15" s="39">
        <v>1.9520373896083339E-24</v>
      </c>
    </row>
    <row r="16" spans="1:6" x14ac:dyDescent="0.2">
      <c r="A16" s="31" t="s">
        <v>32</v>
      </c>
      <c r="B16" s="31">
        <v>18</v>
      </c>
      <c r="C16" s="39">
        <v>1209088442.7920511</v>
      </c>
      <c r="D16" s="39">
        <v>67171580.15511395</v>
      </c>
      <c r="E16" s="39"/>
      <c r="F16" s="39"/>
    </row>
    <row r="17" spans="1:7" ht="17" thickBot="1" x14ac:dyDescent="0.25">
      <c r="A17" s="32" t="s">
        <v>33</v>
      </c>
      <c r="B17" s="32">
        <v>19</v>
      </c>
      <c r="C17" s="40">
        <v>432121962200</v>
      </c>
      <c r="D17" s="40"/>
      <c r="E17" s="40"/>
      <c r="F17" s="40"/>
    </row>
    <row r="18" spans="1:7" ht="17" thickBot="1" x14ac:dyDescent="0.25"/>
    <row r="19" spans="1:7" x14ac:dyDescent="0.2">
      <c r="A19" s="33"/>
      <c r="B19" s="33" t="s">
        <v>40</v>
      </c>
      <c r="C19" s="33" t="s">
        <v>28</v>
      </c>
      <c r="D19" s="33" t="s">
        <v>41</v>
      </c>
      <c r="E19" s="33" t="s">
        <v>42</v>
      </c>
      <c r="F19" s="33" t="s">
        <v>43</v>
      </c>
      <c r="G19" s="33" t="s">
        <v>44</v>
      </c>
    </row>
    <row r="20" spans="1:7" x14ac:dyDescent="0.2">
      <c r="A20" s="83" t="s">
        <v>34</v>
      </c>
      <c r="B20" s="84">
        <v>-792.41006497952912</v>
      </c>
      <c r="C20" s="37">
        <v>2401.1614931656145</v>
      </c>
      <c r="D20" s="37">
        <v>-0.33001114970190576</v>
      </c>
      <c r="E20" s="37">
        <v>0.74520127688559934</v>
      </c>
      <c r="F20" s="37">
        <v>-5837.0631600336656</v>
      </c>
      <c r="G20" s="37">
        <v>4252.2430300746073</v>
      </c>
    </row>
    <row r="21" spans="1:7" ht="17" thickBot="1" x14ac:dyDescent="0.25">
      <c r="A21" s="85" t="s">
        <v>4</v>
      </c>
      <c r="B21" s="86">
        <v>4.1580194099039494</v>
      </c>
      <c r="C21" s="38">
        <v>5.1914008059131531E-2</v>
      </c>
      <c r="D21" s="38">
        <v>80.094363069941494</v>
      </c>
      <c r="E21" s="38">
        <v>1.9520373896083383E-24</v>
      </c>
      <c r="F21" s="38">
        <v>4.0489521263507307</v>
      </c>
      <c r="G21" s="38">
        <v>4.2670866934571681</v>
      </c>
    </row>
    <row r="23" spans="1:7" ht="17" thickBot="1" x14ac:dyDescent="0.25"/>
    <row r="24" spans="1:7" x14ac:dyDescent="0.2">
      <c r="A24" s="60" t="s">
        <v>47</v>
      </c>
      <c r="B24" s="61"/>
      <c r="C24" s="62"/>
    </row>
    <row r="25" spans="1:7" x14ac:dyDescent="0.2">
      <c r="A25" s="63"/>
      <c r="B25" s="56"/>
      <c r="C25" s="64"/>
    </row>
    <row r="26" spans="1:7" x14ac:dyDescent="0.2">
      <c r="A26" s="65"/>
      <c r="B26" s="57" t="s">
        <v>49</v>
      </c>
      <c r="C26" s="64"/>
    </row>
    <row r="27" spans="1:7" ht="17" thickBot="1" x14ac:dyDescent="0.25">
      <c r="A27" s="63"/>
      <c r="B27" s="69" t="s">
        <v>48</v>
      </c>
      <c r="C27" s="64"/>
    </row>
    <row r="28" spans="1:7" x14ac:dyDescent="0.2">
      <c r="A28" s="63" t="s">
        <v>4</v>
      </c>
      <c r="B28" s="59">
        <f>'INITIAL DATA'!I12</f>
        <v>26000</v>
      </c>
      <c r="C28" s="66"/>
    </row>
    <row r="29" spans="1:7" x14ac:dyDescent="0.2">
      <c r="A29" s="63" t="s">
        <v>2</v>
      </c>
      <c r="B29" s="59">
        <f>'INITIAL DATA'!I13</f>
        <v>57000</v>
      </c>
      <c r="C29" s="66"/>
    </row>
    <row r="30" spans="1:7" x14ac:dyDescent="0.2">
      <c r="A30" s="63" t="s">
        <v>46</v>
      </c>
      <c r="B30" s="59">
        <f>'INITIAL DATA'!I14</f>
        <v>900</v>
      </c>
      <c r="C30" s="66"/>
    </row>
    <row r="31" spans="1:7" ht="17" thickBot="1" x14ac:dyDescent="0.25">
      <c r="A31" s="26"/>
      <c r="B31" s="27"/>
      <c r="C31" s="28"/>
    </row>
    <row r="32" spans="1:7" ht="17" thickBot="1" x14ac:dyDescent="0.25">
      <c r="A32" s="55" t="s">
        <v>50</v>
      </c>
      <c r="B32" s="108"/>
      <c r="C32" s="103" t="s">
        <v>76</v>
      </c>
    </row>
    <row r="33" spans="1:3" ht="17" thickBot="1" x14ac:dyDescent="0.25">
      <c r="A33" s="67"/>
      <c r="B33" s="68"/>
      <c r="C33" s="1"/>
    </row>
  </sheetData>
  <mergeCells count="1">
    <mergeCell ref="A2:E2"/>
  </mergeCells>
  <phoneticPr fontId="2" type="noConversion"/>
  <pageMargins left="0.56999999999999995" right="0.55000000000000004" top="0.92" bottom="0.73" header="0.5" footer="0.5"/>
  <pageSetup scale="7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5"/>
  <sheetViews>
    <sheetView topLeftCell="X1" zoomScale="70" zoomScaleNormal="70" zoomScalePageLayoutView="70" workbookViewId="0"/>
  </sheetViews>
  <sheetFormatPr baseColWidth="10" defaultColWidth="8.7109375" defaultRowHeight="16" x14ac:dyDescent="0.2"/>
  <cols>
    <col min="1" max="1" width="17.42578125" bestFit="1" customWidth="1"/>
    <col min="2" max="2" width="12.140625" bestFit="1" customWidth="1"/>
    <col min="3" max="4" width="19.140625" bestFit="1" customWidth="1"/>
    <col min="5" max="5" width="11.85546875" customWidth="1"/>
    <col min="6" max="6" width="14.28515625" bestFit="1" customWidth="1"/>
    <col min="7" max="7" width="11.7109375" bestFit="1" customWidth="1"/>
  </cols>
  <sheetData>
    <row r="1" spans="1:7" ht="17" thickBot="1" x14ac:dyDescent="0.25"/>
    <row r="2" spans="1:7" ht="21" thickBot="1" x14ac:dyDescent="0.25">
      <c r="A2" s="127" t="s">
        <v>68</v>
      </c>
      <c r="B2" s="116"/>
      <c r="C2" s="116"/>
      <c r="D2" s="116"/>
      <c r="E2" s="117"/>
    </row>
    <row r="3" spans="1:7" s="81" customFormat="1" x14ac:dyDescent="0.2">
      <c r="A3" s="57"/>
      <c r="B3" s="58"/>
      <c r="C3" s="58"/>
      <c r="D3" s="58"/>
      <c r="E3" s="58"/>
    </row>
    <row r="4" spans="1:7" x14ac:dyDescent="0.2">
      <c r="A4" t="s">
        <v>23</v>
      </c>
    </row>
    <row r="5" spans="1:7" ht="17" thickBot="1" x14ac:dyDescent="0.25"/>
    <row r="6" spans="1:7" ht="17" thickBot="1" x14ac:dyDescent="0.25">
      <c r="A6" s="74" t="s">
        <v>24</v>
      </c>
      <c r="B6" s="74"/>
      <c r="C6" s="89"/>
      <c r="D6" s="89"/>
      <c r="E6" s="89"/>
      <c r="F6" s="89"/>
      <c r="G6" s="73"/>
    </row>
    <row r="7" spans="1:7" ht="17" thickBot="1" x14ac:dyDescent="0.25">
      <c r="A7" s="84" t="s">
        <v>25</v>
      </c>
      <c r="B7" s="84">
        <v>0.98896939092548375</v>
      </c>
      <c r="C7" s="89"/>
      <c r="D7" s="3" t="s">
        <v>60</v>
      </c>
      <c r="E7" s="5"/>
      <c r="F7" s="89"/>
      <c r="G7" s="73"/>
    </row>
    <row r="8" spans="1:7" x14ac:dyDescent="0.2">
      <c r="A8" s="84" t="s">
        <v>26</v>
      </c>
      <c r="B8" s="84">
        <v>0.97806045618752224</v>
      </c>
      <c r="C8" s="89"/>
      <c r="D8" s="89"/>
      <c r="E8" s="89"/>
      <c r="F8" s="89"/>
      <c r="G8" s="73"/>
    </row>
    <row r="9" spans="1:7" x14ac:dyDescent="0.2">
      <c r="A9" s="84" t="s">
        <v>27</v>
      </c>
      <c r="B9" s="84">
        <v>0.9766892346992424</v>
      </c>
      <c r="C9" s="89"/>
      <c r="D9" s="89"/>
      <c r="E9" s="89"/>
      <c r="F9" s="89"/>
      <c r="G9" s="73"/>
    </row>
    <row r="10" spans="1:7" x14ac:dyDescent="0.2">
      <c r="A10" s="84" t="s">
        <v>28</v>
      </c>
      <c r="B10" s="84">
        <v>5132.4659952532911</v>
      </c>
      <c r="C10" s="89"/>
      <c r="D10" s="89"/>
      <c r="E10" s="89"/>
      <c r="F10" s="89"/>
      <c r="G10" s="73"/>
    </row>
    <row r="11" spans="1:7" ht="17" thickBot="1" x14ac:dyDescent="0.25">
      <c r="A11" s="86" t="s">
        <v>29</v>
      </c>
      <c r="B11" s="86">
        <v>18</v>
      </c>
      <c r="C11" s="89"/>
      <c r="D11" s="89"/>
      <c r="E11" s="89"/>
      <c r="F11" s="89"/>
      <c r="G11" s="73"/>
    </row>
    <row r="12" spans="1:7" x14ac:dyDescent="0.2">
      <c r="A12" s="89"/>
      <c r="B12" s="89"/>
      <c r="C12" s="89"/>
      <c r="D12" s="89"/>
      <c r="E12" s="89"/>
      <c r="F12" s="89"/>
      <c r="G12" s="73"/>
    </row>
    <row r="13" spans="1:7" ht="17" thickBot="1" x14ac:dyDescent="0.25">
      <c r="A13" s="89" t="s">
        <v>30</v>
      </c>
      <c r="B13" s="89"/>
      <c r="C13" s="89"/>
      <c r="D13" s="89"/>
      <c r="E13" s="89"/>
      <c r="F13" s="73"/>
      <c r="G13" s="73"/>
    </row>
    <row r="14" spans="1:7" x14ac:dyDescent="0.2">
      <c r="A14" s="42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73"/>
    </row>
    <row r="15" spans="1:7" x14ac:dyDescent="0.2">
      <c r="A15" s="84" t="s">
        <v>31</v>
      </c>
      <c r="B15" s="84">
        <v>1</v>
      </c>
      <c r="C15" s="84">
        <v>18789284884.921097</v>
      </c>
      <c r="D15" s="84">
        <v>18789284884.921097</v>
      </c>
      <c r="E15" s="84">
        <v>713.27678609709039</v>
      </c>
      <c r="F15" s="84">
        <v>1.0646252627326825E-14</v>
      </c>
      <c r="G15" s="73"/>
    </row>
    <row r="16" spans="1:7" x14ac:dyDescent="0.2">
      <c r="A16" s="84" t="s">
        <v>32</v>
      </c>
      <c r="B16" s="84">
        <v>16</v>
      </c>
      <c r="C16" s="84">
        <v>421475315.07890171</v>
      </c>
      <c r="D16" s="84">
        <v>26342207.192431357</v>
      </c>
      <c r="E16" s="84"/>
      <c r="F16" s="84"/>
      <c r="G16" s="73"/>
    </row>
    <row r="17" spans="1:7" ht="17" thickBot="1" x14ac:dyDescent="0.25">
      <c r="A17" s="86" t="s">
        <v>33</v>
      </c>
      <c r="B17" s="86">
        <v>17</v>
      </c>
      <c r="C17" s="86">
        <v>19210760200</v>
      </c>
      <c r="D17" s="86"/>
      <c r="E17" s="86"/>
      <c r="F17" s="86"/>
      <c r="G17" s="73"/>
    </row>
    <row r="18" spans="1:7" ht="17" thickBot="1" x14ac:dyDescent="0.25">
      <c r="A18" s="89"/>
      <c r="B18" s="89"/>
      <c r="C18" s="89"/>
      <c r="D18" s="89"/>
      <c r="E18" s="89"/>
      <c r="F18" s="89"/>
      <c r="G18" s="73"/>
    </row>
    <row r="19" spans="1:7" x14ac:dyDescent="0.2">
      <c r="A19" s="42"/>
      <c r="B19" s="42" t="s">
        <v>40</v>
      </c>
      <c r="C19" s="42" t="s">
        <v>28</v>
      </c>
      <c r="D19" s="42" t="s">
        <v>41</v>
      </c>
      <c r="E19" s="42" t="s">
        <v>42</v>
      </c>
      <c r="F19" s="42" t="s">
        <v>43</v>
      </c>
      <c r="G19" s="42" t="s">
        <v>44</v>
      </c>
    </row>
    <row r="20" spans="1:7" x14ac:dyDescent="0.2">
      <c r="A20" s="84" t="s">
        <v>34</v>
      </c>
      <c r="B20" s="84">
        <v>3133.4382854028809</v>
      </c>
      <c r="C20" s="84">
        <v>3006.207308517362</v>
      </c>
      <c r="D20" s="84">
        <v>1.0423227554949523</v>
      </c>
      <c r="E20" s="84">
        <v>0.31275634048267476</v>
      </c>
      <c r="F20" s="84">
        <v>-3239.4364762174464</v>
      </c>
      <c r="G20" s="37">
        <v>9506.3130470232081</v>
      </c>
    </row>
    <row r="21" spans="1:7" ht="17" thickBot="1" x14ac:dyDescent="0.25">
      <c r="A21" s="86" t="s">
        <v>4</v>
      </c>
      <c r="B21" s="86">
        <v>3.9587017081470619</v>
      </c>
      <c r="C21" s="86">
        <v>0.14822577629081773</v>
      </c>
      <c r="D21" s="86">
        <v>26.707242203138286</v>
      </c>
      <c r="E21" s="86">
        <v>1.0646252627326748E-14</v>
      </c>
      <c r="F21" s="86">
        <v>3.6444771015908315</v>
      </c>
      <c r="G21" s="38">
        <v>4.2729263147032928</v>
      </c>
    </row>
    <row r="25" spans="1:7" ht="17" thickBot="1" x14ac:dyDescent="0.25"/>
    <row r="26" spans="1:7" x14ac:dyDescent="0.2">
      <c r="A26" s="60" t="s">
        <v>47</v>
      </c>
      <c r="B26" s="61"/>
      <c r="C26" s="62"/>
    </row>
    <row r="27" spans="1:7" x14ac:dyDescent="0.2">
      <c r="A27" s="63"/>
      <c r="B27" s="56"/>
      <c r="C27" s="64"/>
    </row>
    <row r="28" spans="1:7" x14ac:dyDescent="0.2">
      <c r="A28" s="65"/>
      <c r="B28" s="57" t="s">
        <v>49</v>
      </c>
      <c r="C28" s="64"/>
    </row>
    <row r="29" spans="1:7" ht="17" thickBot="1" x14ac:dyDescent="0.25">
      <c r="A29" s="63"/>
      <c r="B29" s="69" t="s">
        <v>48</v>
      </c>
      <c r="C29" s="64"/>
    </row>
    <row r="30" spans="1:7" x14ac:dyDescent="0.2">
      <c r="A30" s="63" t="s">
        <v>4</v>
      </c>
      <c r="B30" s="59">
        <f>'INITIAL DATA'!I12</f>
        <v>26000</v>
      </c>
      <c r="C30" s="66"/>
    </row>
    <row r="31" spans="1:7" x14ac:dyDescent="0.2">
      <c r="A31" s="63" t="s">
        <v>2</v>
      </c>
      <c r="B31" s="59">
        <f>'INITIAL DATA'!I13</f>
        <v>57000</v>
      </c>
      <c r="C31" s="66"/>
    </row>
    <row r="32" spans="1:7" x14ac:dyDescent="0.2">
      <c r="A32" s="63" t="s">
        <v>46</v>
      </c>
      <c r="B32" s="59">
        <f>'INITIAL DATA'!I14</f>
        <v>900</v>
      </c>
      <c r="C32" s="66"/>
    </row>
    <row r="33" spans="1:3" ht="17" thickBot="1" x14ac:dyDescent="0.25">
      <c r="A33" s="26"/>
      <c r="B33" s="27"/>
      <c r="C33" s="28"/>
    </row>
    <row r="34" spans="1:3" ht="17" thickBot="1" x14ac:dyDescent="0.25">
      <c r="A34" s="55" t="s">
        <v>50</v>
      </c>
      <c r="B34" s="108"/>
      <c r="C34" s="103" t="s">
        <v>76</v>
      </c>
    </row>
    <row r="35" spans="1:3" ht="17" thickBot="1" x14ac:dyDescent="0.25">
      <c r="A35" s="67"/>
      <c r="B35" s="68"/>
      <c r="C35" s="1"/>
    </row>
  </sheetData>
  <mergeCells count="1">
    <mergeCell ref="A2:E2"/>
  </mergeCells>
  <pageMargins left="0.7" right="0.7" top="0.75" bottom="0.75" header="0.3" footer="0.3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3"/>
  <sheetViews>
    <sheetView zoomScale="70" zoomScaleNormal="70" zoomScalePageLayoutView="70" workbookViewId="0">
      <selection sqref="A1:E1"/>
    </sheetView>
  </sheetViews>
  <sheetFormatPr baseColWidth="10" defaultColWidth="8.7109375" defaultRowHeight="16" x14ac:dyDescent="0.2"/>
  <cols>
    <col min="1" max="1" width="17" customWidth="1"/>
    <col min="2" max="2" width="15.28515625" customWidth="1"/>
    <col min="3" max="3" width="16.7109375" customWidth="1"/>
    <col min="4" max="4" width="17.42578125" bestFit="1" customWidth="1"/>
    <col min="5" max="5" width="15.7109375" customWidth="1"/>
    <col min="6" max="6" width="13.42578125" customWidth="1"/>
    <col min="7" max="7" width="20.85546875" customWidth="1"/>
    <col min="8" max="8" width="11" bestFit="1" customWidth="1"/>
    <col min="9" max="9" width="17.7109375" customWidth="1"/>
  </cols>
  <sheetData>
    <row r="1" spans="1:5" ht="20" x14ac:dyDescent="0.2">
      <c r="A1" s="126" t="s">
        <v>77</v>
      </c>
      <c r="B1" s="126"/>
      <c r="C1" s="126"/>
      <c r="D1" s="126"/>
      <c r="E1" s="126"/>
    </row>
    <row r="2" spans="1:5" ht="17" thickBot="1" x14ac:dyDescent="0.25"/>
    <row r="3" spans="1:5" ht="21" thickBot="1" x14ac:dyDescent="0.25">
      <c r="A3" s="127" t="s">
        <v>69</v>
      </c>
      <c r="B3" s="116"/>
      <c r="C3" s="116"/>
      <c r="D3" s="116"/>
      <c r="E3" s="117"/>
    </row>
    <row r="4" spans="1:5" x14ac:dyDescent="0.2">
      <c r="E4" s="99"/>
    </row>
    <row r="5" spans="1:5" x14ac:dyDescent="0.2">
      <c r="A5" s="8"/>
      <c r="B5" s="78"/>
      <c r="C5" s="75"/>
      <c r="D5" s="75" t="s">
        <v>6</v>
      </c>
      <c r="E5" s="100" t="s">
        <v>3</v>
      </c>
    </row>
    <row r="6" spans="1:5" x14ac:dyDescent="0.2">
      <c r="A6" s="18" t="s">
        <v>0</v>
      </c>
      <c r="B6" s="75" t="s">
        <v>1</v>
      </c>
      <c r="C6" s="75" t="s">
        <v>4</v>
      </c>
      <c r="D6" s="75" t="s">
        <v>5</v>
      </c>
      <c r="E6" s="100" t="s">
        <v>7</v>
      </c>
    </row>
    <row r="7" spans="1:5" x14ac:dyDescent="0.2">
      <c r="A7" s="8">
        <v>1</v>
      </c>
      <c r="B7" s="79">
        <v>45000</v>
      </c>
      <c r="C7" s="24">
        <v>11200</v>
      </c>
      <c r="D7" s="24">
        <v>24640</v>
      </c>
      <c r="E7" s="90">
        <v>1120</v>
      </c>
    </row>
    <row r="8" spans="1:5" x14ac:dyDescent="0.2">
      <c r="A8" s="8">
        <v>2</v>
      </c>
      <c r="B8" s="23">
        <v>58000</v>
      </c>
      <c r="C8" s="24">
        <v>14000</v>
      </c>
      <c r="D8" s="24">
        <v>31220</v>
      </c>
      <c r="E8" s="90">
        <v>1400</v>
      </c>
    </row>
    <row r="9" spans="1:5" x14ac:dyDescent="0.2">
      <c r="A9" s="8">
        <v>3</v>
      </c>
      <c r="B9" s="23">
        <v>39000</v>
      </c>
      <c r="C9" s="24">
        <v>10500</v>
      </c>
      <c r="D9" s="24">
        <v>18000</v>
      </c>
      <c r="E9" s="90">
        <v>1000</v>
      </c>
    </row>
    <row r="10" spans="1:5" x14ac:dyDescent="0.2">
      <c r="A10" s="8">
        <v>4</v>
      </c>
      <c r="B10" s="23">
        <v>35600</v>
      </c>
      <c r="C10" s="24">
        <v>9000</v>
      </c>
      <c r="D10" s="24">
        <v>19350</v>
      </c>
      <c r="E10" s="91">
        <v>850</v>
      </c>
    </row>
    <row r="11" spans="1:5" x14ac:dyDescent="0.2">
      <c r="A11" s="8">
        <v>5</v>
      </c>
      <c r="B11" s="23">
        <v>90000</v>
      </c>
      <c r="C11" s="24">
        <v>21000</v>
      </c>
      <c r="D11" s="24">
        <v>46200</v>
      </c>
      <c r="E11" s="90">
        <v>4000</v>
      </c>
    </row>
    <row r="12" spans="1:5" x14ac:dyDescent="0.2">
      <c r="A12" s="8">
        <v>6</v>
      </c>
      <c r="B12" s="23">
        <v>126000</v>
      </c>
      <c r="C12" s="24">
        <v>31000</v>
      </c>
      <c r="D12" s="24">
        <v>64000</v>
      </c>
      <c r="E12" s="90">
        <v>5500</v>
      </c>
    </row>
    <row r="13" spans="1:5" x14ac:dyDescent="0.2">
      <c r="A13" s="8">
        <v>7</v>
      </c>
      <c r="B13" s="23">
        <v>90600</v>
      </c>
      <c r="C13" s="24">
        <v>20000</v>
      </c>
      <c r="D13" s="24">
        <v>60000</v>
      </c>
      <c r="E13" s="90">
        <v>1800</v>
      </c>
    </row>
    <row r="14" spans="1:5" x14ac:dyDescent="0.2">
      <c r="A14" s="8">
        <v>8</v>
      </c>
      <c r="B14" s="23">
        <v>63000</v>
      </c>
      <c r="C14" s="24">
        <v>15000</v>
      </c>
      <c r="D14" s="24">
        <v>40000</v>
      </c>
      <c r="E14" s="91">
        <v>750</v>
      </c>
    </row>
    <row r="15" spans="1:5" x14ac:dyDescent="0.2">
      <c r="A15" s="8">
        <v>9</v>
      </c>
      <c r="B15" s="23">
        <v>79000</v>
      </c>
      <c r="C15" s="24">
        <v>16000</v>
      </c>
      <c r="D15" s="24">
        <v>59000</v>
      </c>
      <c r="E15" s="90">
        <v>1500</v>
      </c>
    </row>
    <row r="16" spans="1:5" x14ac:dyDescent="0.2">
      <c r="A16" s="8">
        <v>10</v>
      </c>
      <c r="B16" s="23">
        <v>155000</v>
      </c>
      <c r="C16" s="24">
        <v>40000</v>
      </c>
      <c r="D16" s="24">
        <v>88000</v>
      </c>
      <c r="E16" s="90">
        <v>2500</v>
      </c>
    </row>
    <row r="17" spans="1:7" x14ac:dyDescent="0.2">
      <c r="A17" s="8">
        <v>11</v>
      </c>
      <c r="B17" s="23">
        <v>450000</v>
      </c>
      <c r="C17" s="24">
        <v>113500</v>
      </c>
      <c r="D17" s="24">
        <v>249700</v>
      </c>
      <c r="E17" s="90">
        <v>11800</v>
      </c>
    </row>
    <row r="18" spans="1:7" x14ac:dyDescent="0.2">
      <c r="A18" s="8">
        <v>12</v>
      </c>
      <c r="B18" s="23">
        <v>640000</v>
      </c>
      <c r="C18" s="24">
        <v>150000</v>
      </c>
      <c r="D18" s="24">
        <v>390000</v>
      </c>
      <c r="E18" s="90">
        <v>14000</v>
      </c>
    </row>
    <row r="19" spans="1:7" x14ac:dyDescent="0.2">
      <c r="A19" s="8">
        <v>13</v>
      </c>
      <c r="B19" s="23">
        <v>41000</v>
      </c>
      <c r="C19" s="24">
        <v>10000</v>
      </c>
      <c r="D19" s="10">
        <v>23000</v>
      </c>
      <c r="E19" s="12">
        <v>900</v>
      </c>
    </row>
    <row r="20" spans="1:7" x14ac:dyDescent="0.2">
      <c r="A20" s="8">
        <v>14</v>
      </c>
      <c r="B20" s="23">
        <v>54000</v>
      </c>
      <c r="C20" s="24">
        <v>14000</v>
      </c>
      <c r="D20" s="10">
        <v>29400</v>
      </c>
      <c r="E20" s="12">
        <v>890</v>
      </c>
    </row>
    <row r="21" spans="1:7" x14ac:dyDescent="0.2">
      <c r="A21" s="8">
        <v>15</v>
      </c>
      <c r="B21" s="14">
        <v>58000</v>
      </c>
      <c r="C21" s="10">
        <v>15000</v>
      </c>
      <c r="D21" s="10">
        <v>30000</v>
      </c>
      <c r="E21" s="11">
        <v>1500</v>
      </c>
    </row>
    <row r="22" spans="1:7" x14ac:dyDescent="0.2">
      <c r="A22" s="8">
        <v>16</v>
      </c>
      <c r="B22" s="14">
        <v>58090</v>
      </c>
      <c r="C22" s="10">
        <v>14500</v>
      </c>
      <c r="D22" s="10">
        <v>31900</v>
      </c>
      <c r="E22" s="11">
        <v>1340</v>
      </c>
    </row>
    <row r="23" spans="1:7" x14ac:dyDescent="0.2">
      <c r="A23" s="8">
        <v>17</v>
      </c>
      <c r="B23" s="14">
        <v>80110</v>
      </c>
      <c r="C23" s="10">
        <v>18000</v>
      </c>
      <c r="D23" s="10">
        <v>50000</v>
      </c>
      <c r="E23" s="11">
        <v>3000</v>
      </c>
    </row>
    <row r="24" spans="1:7" x14ac:dyDescent="0.2">
      <c r="A24" s="8">
        <v>18</v>
      </c>
      <c r="B24" s="14">
        <v>123000</v>
      </c>
      <c r="C24" s="10">
        <v>30000</v>
      </c>
      <c r="D24" s="10">
        <v>75000</v>
      </c>
      <c r="E24" s="11">
        <v>2000</v>
      </c>
    </row>
    <row r="25" spans="1:7" x14ac:dyDescent="0.2">
      <c r="A25" s="8">
        <v>19</v>
      </c>
      <c r="B25" s="14">
        <v>108000</v>
      </c>
      <c r="C25" s="10">
        <v>27000</v>
      </c>
      <c r="D25" s="10">
        <v>63450</v>
      </c>
      <c r="E25" s="11">
        <v>1900</v>
      </c>
    </row>
    <row r="26" spans="1:7" x14ac:dyDescent="0.2">
      <c r="A26" s="8">
        <v>20</v>
      </c>
      <c r="B26" s="14">
        <v>76000</v>
      </c>
      <c r="C26" s="10">
        <v>18000</v>
      </c>
      <c r="D26" s="10">
        <v>41400</v>
      </c>
      <c r="E26" s="11">
        <v>1430</v>
      </c>
    </row>
    <row r="27" spans="1:7" ht="17" thickBot="1" x14ac:dyDescent="0.25">
      <c r="A27" s="7" t="s">
        <v>9</v>
      </c>
      <c r="B27" s="15">
        <f>SUM(B7:B26)</f>
        <v>2469400</v>
      </c>
      <c r="C27" s="16">
        <f>SUM(C7:C26)</f>
        <v>597700</v>
      </c>
      <c r="D27" s="16">
        <f>SUM(D7:D26)</f>
        <v>1434260</v>
      </c>
      <c r="E27" s="16">
        <f>SUM(E7:E26)</f>
        <v>59180</v>
      </c>
    </row>
    <row r="28" spans="1:7" ht="18" thickTop="1" thickBot="1" x14ac:dyDescent="0.25"/>
    <row r="29" spans="1:7" x14ac:dyDescent="0.2">
      <c r="A29" s="29" t="s">
        <v>21</v>
      </c>
      <c r="E29" s="60" t="s">
        <v>47</v>
      </c>
      <c r="F29" s="61"/>
      <c r="G29" s="62"/>
    </row>
    <row r="30" spans="1:7" x14ac:dyDescent="0.2">
      <c r="A30" s="2"/>
      <c r="B30" s="6" t="s">
        <v>13</v>
      </c>
      <c r="C30" s="25" t="s">
        <v>20</v>
      </c>
      <c r="E30" s="63"/>
      <c r="F30" s="56"/>
      <c r="G30" s="64"/>
    </row>
    <row r="31" spans="1:7" x14ac:dyDescent="0.2">
      <c r="A31" s="104" t="s">
        <v>11</v>
      </c>
      <c r="B31" s="105"/>
      <c r="C31" s="77"/>
      <c r="E31" s="65"/>
      <c r="F31" s="57" t="s">
        <v>49</v>
      </c>
      <c r="G31" s="64"/>
    </row>
    <row r="32" spans="1:7" ht="17" thickBot="1" x14ac:dyDescent="0.25">
      <c r="A32" s="104" t="s">
        <v>12</v>
      </c>
      <c r="B32" s="77"/>
      <c r="C32" s="77"/>
      <c r="E32" s="63"/>
      <c r="F32" s="69" t="s">
        <v>48</v>
      </c>
      <c r="G32" s="64"/>
    </row>
    <row r="33" spans="1:7" ht="17" thickBot="1" x14ac:dyDescent="0.25">
      <c r="A33" s="2" t="s">
        <v>14</v>
      </c>
      <c r="B33" s="106"/>
      <c r="C33" s="107"/>
      <c r="E33" s="63" t="s">
        <v>4</v>
      </c>
      <c r="F33" s="59">
        <f>'INITIAL DATA'!I12</f>
        <v>26000</v>
      </c>
      <c r="G33" s="66"/>
    </row>
    <row r="34" spans="1:7" ht="18" thickTop="1" thickBot="1" x14ac:dyDescent="0.25">
      <c r="E34" s="63" t="s">
        <v>2</v>
      </c>
      <c r="F34" s="59">
        <f>'INITIAL DATA'!I13</f>
        <v>57000</v>
      </c>
      <c r="G34" s="66"/>
    </row>
    <row r="35" spans="1:7" ht="17" thickBot="1" x14ac:dyDescent="0.25">
      <c r="A35" s="30" t="s">
        <v>22</v>
      </c>
      <c r="B35" s="22"/>
      <c r="C35" s="108"/>
      <c r="E35" s="63" t="s">
        <v>46</v>
      </c>
      <c r="F35" s="59">
        <f>'INITIAL DATA'!I14</f>
        <v>900</v>
      </c>
      <c r="G35" s="66"/>
    </row>
    <row r="36" spans="1:7" ht="17" thickBot="1" x14ac:dyDescent="0.25">
      <c r="E36" s="26"/>
      <c r="F36" s="27"/>
      <c r="G36" s="28"/>
    </row>
    <row r="37" spans="1:7" ht="17" thickBot="1" x14ac:dyDescent="0.25">
      <c r="E37" s="55" t="s">
        <v>50</v>
      </c>
      <c r="F37" s="108"/>
      <c r="G37" s="103" t="s">
        <v>76</v>
      </c>
    </row>
    <row r="38" spans="1:7" ht="17" thickBot="1" x14ac:dyDescent="0.25">
      <c r="A38" s="20" t="s">
        <v>16</v>
      </c>
      <c r="E38" s="67"/>
      <c r="F38" s="68"/>
      <c r="G38" s="1"/>
    </row>
    <row r="40" spans="1:7" x14ac:dyDescent="0.2">
      <c r="A40" s="2" t="s">
        <v>17</v>
      </c>
      <c r="B40" s="19"/>
    </row>
    <row r="41" spans="1:7" x14ac:dyDescent="0.2">
      <c r="A41" s="2" t="s">
        <v>18</v>
      </c>
      <c r="B41" s="19"/>
    </row>
    <row r="42" spans="1:7" ht="17" thickBot="1" x14ac:dyDescent="0.25"/>
    <row r="43" spans="1:7" ht="17" thickBot="1" x14ac:dyDescent="0.25">
      <c r="A43" s="3" t="s">
        <v>19</v>
      </c>
      <c r="B43" s="41" t="s">
        <v>59</v>
      </c>
      <c r="C43" s="5"/>
    </row>
  </sheetData>
  <mergeCells count="2">
    <mergeCell ref="A3:E3"/>
    <mergeCell ref="A1:E1"/>
  </mergeCells>
  <phoneticPr fontId="2" type="noConversion"/>
  <pageMargins left="0.7" right="0.75" top="0.56999999999999995" bottom="0.61" header="0.5" footer="0.5"/>
  <pageSetup scale="8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1"/>
  <sheetViews>
    <sheetView topLeftCell="A14" zoomScale="70" zoomScaleNormal="70" zoomScalePageLayoutView="70" workbookViewId="0">
      <selection sqref="A1:E1"/>
    </sheetView>
  </sheetViews>
  <sheetFormatPr baseColWidth="10" defaultColWidth="8.7109375" defaultRowHeight="16" x14ac:dyDescent="0.2"/>
  <cols>
    <col min="1" max="1" width="17.140625" customWidth="1"/>
    <col min="2" max="2" width="16.28515625" customWidth="1"/>
    <col min="3" max="3" width="16.7109375" customWidth="1"/>
    <col min="4" max="4" width="17.42578125" bestFit="1" customWidth="1"/>
    <col min="5" max="5" width="17" customWidth="1"/>
    <col min="6" max="6" width="11.5703125" customWidth="1"/>
    <col min="7" max="7" width="20.85546875" customWidth="1"/>
    <col min="8" max="8" width="11" bestFit="1" customWidth="1"/>
    <col min="9" max="9" width="17.7109375" customWidth="1"/>
  </cols>
  <sheetData>
    <row r="1" spans="1:5" ht="20" x14ac:dyDescent="0.2">
      <c r="A1" s="126" t="s">
        <v>77</v>
      </c>
      <c r="B1" s="126"/>
      <c r="C1" s="126"/>
      <c r="D1" s="126"/>
      <c r="E1" s="126"/>
    </row>
    <row r="2" spans="1:5" ht="17" thickBot="1" x14ac:dyDescent="0.25"/>
    <row r="3" spans="1:5" ht="21" thickBot="1" x14ac:dyDescent="0.25">
      <c r="A3" s="127" t="s">
        <v>70</v>
      </c>
      <c r="B3" s="116"/>
      <c r="C3" s="116"/>
      <c r="D3" s="116"/>
      <c r="E3" s="117"/>
    </row>
    <row r="4" spans="1:5" x14ac:dyDescent="0.2">
      <c r="E4" s="99"/>
    </row>
    <row r="5" spans="1:5" x14ac:dyDescent="0.2">
      <c r="A5" s="8"/>
      <c r="B5" s="8"/>
      <c r="C5" s="9"/>
      <c r="D5" s="9" t="s">
        <v>6</v>
      </c>
      <c r="E5" s="100" t="s">
        <v>3</v>
      </c>
    </row>
    <row r="6" spans="1:5" x14ac:dyDescent="0.2">
      <c r="A6" s="18" t="s">
        <v>0</v>
      </c>
      <c r="B6" s="9" t="s">
        <v>1</v>
      </c>
      <c r="C6" s="9" t="s">
        <v>4</v>
      </c>
      <c r="D6" s="9" t="s">
        <v>5</v>
      </c>
      <c r="E6" s="100" t="s">
        <v>7</v>
      </c>
    </row>
    <row r="7" spans="1:5" x14ac:dyDescent="0.2">
      <c r="A7" s="8">
        <v>1</v>
      </c>
      <c r="B7" s="13">
        <v>45000</v>
      </c>
      <c r="C7" s="10">
        <v>11200</v>
      </c>
      <c r="D7" s="10">
        <v>24640</v>
      </c>
      <c r="E7" s="11">
        <v>1120</v>
      </c>
    </row>
    <row r="8" spans="1:5" x14ac:dyDescent="0.2">
      <c r="A8" s="8">
        <v>2</v>
      </c>
      <c r="B8" s="14">
        <v>58000</v>
      </c>
      <c r="C8" s="10">
        <v>14000</v>
      </c>
      <c r="D8" s="10">
        <v>31220</v>
      </c>
      <c r="E8" s="11">
        <v>1400</v>
      </c>
    </row>
    <row r="9" spans="1:5" x14ac:dyDescent="0.2">
      <c r="A9" s="8">
        <v>3</v>
      </c>
      <c r="B9" s="14">
        <v>39000</v>
      </c>
      <c r="C9" s="10">
        <v>10500</v>
      </c>
      <c r="D9" s="10">
        <v>18000</v>
      </c>
      <c r="E9" s="11">
        <v>1000</v>
      </c>
    </row>
    <row r="10" spans="1:5" x14ac:dyDescent="0.2">
      <c r="A10" s="8">
        <v>4</v>
      </c>
      <c r="B10" s="23">
        <v>35600</v>
      </c>
      <c r="C10" s="24">
        <v>9000</v>
      </c>
      <c r="D10" s="10">
        <v>19350</v>
      </c>
      <c r="E10" s="12">
        <v>850</v>
      </c>
    </row>
    <row r="11" spans="1:5" x14ac:dyDescent="0.2">
      <c r="A11" s="8">
        <v>5</v>
      </c>
      <c r="B11" s="23">
        <v>90000</v>
      </c>
      <c r="C11" s="24">
        <v>21000</v>
      </c>
      <c r="D11" s="24">
        <v>46200</v>
      </c>
      <c r="E11" s="90">
        <v>4000</v>
      </c>
    </row>
    <row r="12" spans="1:5" x14ac:dyDescent="0.2">
      <c r="A12" s="8">
        <v>6</v>
      </c>
      <c r="B12" s="23">
        <v>126000</v>
      </c>
      <c r="C12" s="24">
        <v>31000</v>
      </c>
      <c r="D12" s="24">
        <v>64000</v>
      </c>
      <c r="E12" s="90">
        <v>5500</v>
      </c>
    </row>
    <row r="13" spans="1:5" x14ac:dyDescent="0.2">
      <c r="A13" s="8">
        <v>7</v>
      </c>
      <c r="B13" s="23">
        <v>90600</v>
      </c>
      <c r="C13" s="24">
        <v>20000</v>
      </c>
      <c r="D13" s="24">
        <v>60000</v>
      </c>
      <c r="E13" s="90">
        <v>1800</v>
      </c>
    </row>
    <row r="14" spans="1:5" x14ac:dyDescent="0.2">
      <c r="A14" s="8">
        <v>8</v>
      </c>
      <c r="B14" s="23">
        <v>63000</v>
      </c>
      <c r="C14" s="24">
        <v>15000</v>
      </c>
      <c r="D14" s="24">
        <v>40000</v>
      </c>
      <c r="E14" s="91">
        <v>750</v>
      </c>
    </row>
    <row r="15" spans="1:5" x14ac:dyDescent="0.2">
      <c r="A15" s="8">
        <v>9</v>
      </c>
      <c r="B15" s="23">
        <v>79000</v>
      </c>
      <c r="C15" s="24">
        <v>16000</v>
      </c>
      <c r="D15" s="24">
        <v>59000</v>
      </c>
      <c r="E15" s="90">
        <v>1500</v>
      </c>
    </row>
    <row r="16" spans="1:5" x14ac:dyDescent="0.2">
      <c r="A16" s="8">
        <v>10</v>
      </c>
      <c r="B16" s="23">
        <v>155000</v>
      </c>
      <c r="C16" s="24">
        <v>40000</v>
      </c>
      <c r="D16" s="24">
        <v>88000</v>
      </c>
      <c r="E16" s="90">
        <v>2500</v>
      </c>
    </row>
    <row r="17" spans="1:7" x14ac:dyDescent="0.2">
      <c r="A17" s="8">
        <v>13</v>
      </c>
      <c r="B17" s="23">
        <v>41000</v>
      </c>
      <c r="C17" s="24">
        <v>10000</v>
      </c>
      <c r="D17" s="24">
        <v>23000</v>
      </c>
      <c r="E17" s="91">
        <v>900</v>
      </c>
    </row>
    <row r="18" spans="1:7" x14ac:dyDescent="0.2">
      <c r="A18" s="8">
        <v>14</v>
      </c>
      <c r="B18" s="23">
        <v>54000</v>
      </c>
      <c r="C18" s="24">
        <v>14000</v>
      </c>
      <c r="D18" s="10">
        <v>29400</v>
      </c>
      <c r="E18" s="12">
        <v>890</v>
      </c>
    </row>
    <row r="19" spans="1:7" x14ac:dyDescent="0.2">
      <c r="A19" s="8">
        <v>15</v>
      </c>
      <c r="B19" s="14">
        <v>58000</v>
      </c>
      <c r="C19" s="10">
        <v>15000</v>
      </c>
      <c r="D19" s="10">
        <v>30000</v>
      </c>
      <c r="E19" s="11">
        <v>1500</v>
      </c>
    </row>
    <row r="20" spans="1:7" x14ac:dyDescent="0.2">
      <c r="A20" s="8">
        <v>16</v>
      </c>
      <c r="B20" s="14">
        <v>58090</v>
      </c>
      <c r="C20" s="10">
        <v>14500</v>
      </c>
      <c r="D20" s="10">
        <v>31900</v>
      </c>
      <c r="E20" s="11">
        <v>1340</v>
      </c>
    </row>
    <row r="21" spans="1:7" x14ac:dyDescent="0.2">
      <c r="A21" s="8">
        <v>17</v>
      </c>
      <c r="B21" s="14">
        <v>80110</v>
      </c>
      <c r="C21" s="10">
        <v>18000</v>
      </c>
      <c r="D21" s="10">
        <v>50000</v>
      </c>
      <c r="E21" s="11">
        <v>3000</v>
      </c>
    </row>
    <row r="22" spans="1:7" x14ac:dyDescent="0.2">
      <c r="A22" s="8">
        <v>18</v>
      </c>
      <c r="B22" s="14">
        <v>123000</v>
      </c>
      <c r="C22" s="10">
        <v>30000</v>
      </c>
      <c r="D22" s="10">
        <v>75000</v>
      </c>
      <c r="E22" s="11">
        <v>2000</v>
      </c>
    </row>
    <row r="23" spans="1:7" x14ac:dyDescent="0.2">
      <c r="A23" s="8">
        <v>19</v>
      </c>
      <c r="B23" s="14">
        <v>108000</v>
      </c>
      <c r="C23" s="10">
        <v>27000</v>
      </c>
      <c r="D23" s="10">
        <v>63450</v>
      </c>
      <c r="E23" s="11">
        <v>1900</v>
      </c>
    </row>
    <row r="24" spans="1:7" x14ac:dyDescent="0.2">
      <c r="A24" s="8">
        <v>20</v>
      </c>
      <c r="B24" s="14">
        <v>76000</v>
      </c>
      <c r="C24" s="10">
        <v>18000</v>
      </c>
      <c r="D24" s="10">
        <v>41400</v>
      </c>
      <c r="E24" s="11">
        <v>1430</v>
      </c>
    </row>
    <row r="25" spans="1:7" ht="17" thickBot="1" x14ac:dyDescent="0.25">
      <c r="A25" s="7" t="s">
        <v>9</v>
      </c>
      <c r="B25" s="15">
        <f>SUM(B7:B24)</f>
        <v>1379400</v>
      </c>
      <c r="C25" s="16">
        <f>SUM(C7:C24)</f>
        <v>334200</v>
      </c>
      <c r="D25" s="16">
        <f>SUM(D7:D24)</f>
        <v>794560</v>
      </c>
      <c r="E25" s="16">
        <f>SUM(E7:E24)</f>
        <v>33380</v>
      </c>
    </row>
    <row r="26" spans="1:7" ht="18" thickTop="1" thickBot="1" x14ac:dyDescent="0.25"/>
    <row r="27" spans="1:7" x14ac:dyDescent="0.2">
      <c r="A27" s="29" t="s">
        <v>21</v>
      </c>
      <c r="E27" s="60" t="s">
        <v>47</v>
      </c>
      <c r="F27" s="61"/>
      <c r="G27" s="62"/>
    </row>
    <row r="28" spans="1:7" x14ac:dyDescent="0.2">
      <c r="A28" s="2"/>
      <c r="B28" s="6" t="s">
        <v>13</v>
      </c>
      <c r="C28" s="25" t="s">
        <v>20</v>
      </c>
      <c r="E28" s="63"/>
      <c r="F28" s="56"/>
      <c r="G28" s="64"/>
    </row>
    <row r="29" spans="1:7" x14ac:dyDescent="0.2">
      <c r="A29" s="104" t="s">
        <v>11</v>
      </c>
      <c r="B29" s="105"/>
      <c r="C29" s="77"/>
      <c r="E29" s="65"/>
      <c r="F29" s="57" t="s">
        <v>49</v>
      </c>
      <c r="G29" s="64"/>
    </row>
    <row r="30" spans="1:7" ht="17" thickBot="1" x14ac:dyDescent="0.25">
      <c r="A30" s="104" t="s">
        <v>12</v>
      </c>
      <c r="B30" s="77"/>
      <c r="C30" s="77"/>
      <c r="E30" s="63"/>
      <c r="F30" s="69" t="s">
        <v>48</v>
      </c>
      <c r="G30" s="64"/>
    </row>
    <row r="31" spans="1:7" ht="17" thickBot="1" x14ac:dyDescent="0.25">
      <c r="A31" s="2" t="s">
        <v>14</v>
      </c>
      <c r="B31" s="106"/>
      <c r="C31" s="107"/>
      <c r="E31" s="63" t="s">
        <v>4</v>
      </c>
      <c r="F31" s="59">
        <f>'INITIAL DATA'!I12</f>
        <v>26000</v>
      </c>
      <c r="G31" s="66"/>
    </row>
    <row r="32" spans="1:7" ht="18" thickTop="1" thickBot="1" x14ac:dyDescent="0.25">
      <c r="E32" s="63" t="s">
        <v>2</v>
      </c>
      <c r="F32" s="59">
        <f>'INITIAL DATA'!I13</f>
        <v>57000</v>
      </c>
      <c r="G32" s="66"/>
    </row>
    <row r="33" spans="1:7" ht="17" thickBot="1" x14ac:dyDescent="0.25">
      <c r="A33" s="30" t="s">
        <v>22</v>
      </c>
      <c r="B33" s="22"/>
      <c r="C33" s="108"/>
      <c r="E33" s="63" t="s">
        <v>46</v>
      </c>
      <c r="F33" s="59">
        <f>'INITIAL DATA'!I14</f>
        <v>900</v>
      </c>
      <c r="G33" s="66"/>
    </row>
    <row r="34" spans="1:7" ht="17" thickBot="1" x14ac:dyDescent="0.25">
      <c r="E34" s="26"/>
      <c r="F34" s="27"/>
      <c r="G34" s="28"/>
    </row>
    <row r="35" spans="1:7" ht="17" thickBot="1" x14ac:dyDescent="0.25">
      <c r="E35" s="55" t="s">
        <v>50</v>
      </c>
      <c r="F35" s="108"/>
      <c r="G35" s="103" t="s">
        <v>76</v>
      </c>
    </row>
    <row r="36" spans="1:7" ht="17" thickBot="1" x14ac:dyDescent="0.25">
      <c r="A36" s="20" t="s">
        <v>16</v>
      </c>
      <c r="E36" s="67"/>
      <c r="F36" s="68"/>
      <c r="G36" s="1"/>
    </row>
    <row r="38" spans="1:7" x14ac:dyDescent="0.2">
      <c r="A38" s="2" t="s">
        <v>17</v>
      </c>
      <c r="B38" s="19"/>
    </row>
    <row r="39" spans="1:7" x14ac:dyDescent="0.2">
      <c r="A39" s="2" t="s">
        <v>18</v>
      </c>
      <c r="B39" s="19"/>
    </row>
    <row r="40" spans="1:7" ht="17" thickBot="1" x14ac:dyDescent="0.25"/>
    <row r="41" spans="1:7" ht="17" thickBot="1" x14ac:dyDescent="0.25">
      <c r="A41" s="3" t="s">
        <v>19</v>
      </c>
      <c r="B41" s="41" t="s">
        <v>59</v>
      </c>
      <c r="C41" s="5"/>
    </row>
  </sheetData>
  <mergeCells count="2">
    <mergeCell ref="A3:E3"/>
    <mergeCell ref="A1:E1"/>
  </mergeCells>
  <pageMargins left="0.75" right="0.75" top="0.62" bottom="0.63" header="0.5" footer="0.5"/>
  <pageSetup scale="7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3"/>
  <sheetViews>
    <sheetView tabSelected="1" zoomScale="70" zoomScaleNormal="70" zoomScalePageLayoutView="70" workbookViewId="0"/>
  </sheetViews>
  <sheetFormatPr baseColWidth="10" defaultColWidth="8.7109375" defaultRowHeight="16" x14ac:dyDescent="0.2"/>
  <cols>
    <col min="1" max="1" width="17.42578125" bestFit="1" customWidth="1"/>
    <col min="2" max="2" width="12" bestFit="1" customWidth="1"/>
    <col min="3" max="4" width="19.140625" bestFit="1" customWidth="1"/>
    <col min="5" max="5" width="15.140625" customWidth="1"/>
    <col min="6" max="6" width="13.28515625" bestFit="1" customWidth="1"/>
    <col min="7" max="7" width="12" bestFit="1" customWidth="1"/>
  </cols>
  <sheetData>
    <row r="1" spans="1:6" ht="17" thickBot="1" x14ac:dyDescent="0.25"/>
    <row r="2" spans="1:6" ht="21" thickBot="1" x14ac:dyDescent="0.25">
      <c r="A2" s="127" t="s">
        <v>71</v>
      </c>
      <c r="B2" s="116"/>
      <c r="C2" s="116"/>
      <c r="D2" s="116"/>
      <c r="E2" s="117"/>
    </row>
    <row r="4" spans="1:6" x14ac:dyDescent="0.2">
      <c r="A4" t="s">
        <v>23</v>
      </c>
    </row>
    <row r="5" spans="1:6" ht="17" thickBot="1" x14ac:dyDescent="0.25"/>
    <row r="6" spans="1:6" x14ac:dyDescent="0.2">
      <c r="A6" s="34" t="s">
        <v>24</v>
      </c>
      <c r="B6" s="34"/>
      <c r="C6" s="7"/>
    </row>
    <row r="7" spans="1:6" ht="17" thickBot="1" x14ac:dyDescent="0.25">
      <c r="A7" s="83" t="s">
        <v>25</v>
      </c>
      <c r="B7" s="92">
        <v>0.9645266691504083</v>
      </c>
      <c r="C7" s="7"/>
    </row>
    <row r="8" spans="1:6" ht="17" thickBot="1" x14ac:dyDescent="0.25">
      <c r="A8" s="83" t="s">
        <v>26</v>
      </c>
      <c r="B8" s="92">
        <v>0.93031169550238113</v>
      </c>
      <c r="C8" s="7"/>
      <c r="D8" s="3" t="s">
        <v>61</v>
      </c>
      <c r="E8" s="5"/>
    </row>
    <row r="9" spans="1:6" x14ac:dyDescent="0.2">
      <c r="A9" s="83" t="s">
        <v>27</v>
      </c>
      <c r="B9" s="92">
        <v>0.92644012303029122</v>
      </c>
      <c r="C9" s="7"/>
    </row>
    <row r="10" spans="1:6" x14ac:dyDescent="0.2">
      <c r="A10" s="83" t="s">
        <v>28</v>
      </c>
      <c r="B10" s="92">
        <v>40902.218686020067</v>
      </c>
      <c r="C10" s="7"/>
    </row>
    <row r="11" spans="1:6" ht="17" thickBot="1" x14ac:dyDescent="0.25">
      <c r="A11" s="85" t="s">
        <v>29</v>
      </c>
      <c r="B11" s="85">
        <v>20</v>
      </c>
      <c r="C11" s="7"/>
    </row>
    <row r="12" spans="1:6" x14ac:dyDescent="0.2">
      <c r="A12" s="7"/>
      <c r="B12" s="7"/>
      <c r="C12" s="7"/>
    </row>
    <row r="13" spans="1:6" ht="17" thickBot="1" x14ac:dyDescent="0.25">
      <c r="A13" s="7" t="s">
        <v>30</v>
      </c>
      <c r="B13" s="7"/>
      <c r="C13" s="7"/>
    </row>
    <row r="14" spans="1:6" x14ac:dyDescent="0.2">
      <c r="A14" s="33"/>
      <c r="B14" s="33" t="s">
        <v>35</v>
      </c>
      <c r="C14" s="33" t="s">
        <v>36</v>
      </c>
      <c r="D14" s="33" t="s">
        <v>37</v>
      </c>
      <c r="E14" s="33" t="s">
        <v>38</v>
      </c>
      <c r="F14" s="33" t="s">
        <v>39</v>
      </c>
    </row>
    <row r="15" spans="1:6" x14ac:dyDescent="0.2">
      <c r="A15" s="83" t="s">
        <v>31</v>
      </c>
      <c r="B15" s="83">
        <v>1</v>
      </c>
      <c r="C15" s="87">
        <v>402008115318.09784</v>
      </c>
      <c r="D15" s="35">
        <v>402008115318.09784</v>
      </c>
      <c r="E15" s="35">
        <v>240.292982298271</v>
      </c>
      <c r="F15" s="35">
        <v>7.4265417603258371E-12</v>
      </c>
    </row>
    <row r="16" spans="1:6" x14ac:dyDescent="0.2">
      <c r="A16" s="83" t="s">
        <v>32</v>
      </c>
      <c r="B16" s="83">
        <v>18</v>
      </c>
      <c r="C16" s="87">
        <v>30113846881.902168</v>
      </c>
      <c r="D16" s="35">
        <v>1672991493.4390094</v>
      </c>
      <c r="E16" s="35"/>
      <c r="F16" s="35"/>
    </row>
    <row r="17" spans="1:7" ht="17" thickBot="1" x14ac:dyDescent="0.25">
      <c r="A17" s="85" t="s">
        <v>33</v>
      </c>
      <c r="B17" s="85">
        <v>19</v>
      </c>
      <c r="C17" s="88">
        <v>432121962200</v>
      </c>
      <c r="D17" s="36"/>
      <c r="E17" s="36"/>
      <c r="F17" s="36"/>
    </row>
    <row r="18" spans="1:7" ht="17" thickBot="1" x14ac:dyDescent="0.25">
      <c r="A18" s="7"/>
      <c r="B18" s="7"/>
      <c r="C18" s="7"/>
    </row>
    <row r="19" spans="1:7" x14ac:dyDescent="0.2">
      <c r="A19" s="33"/>
      <c r="B19" s="33" t="s">
        <v>40</v>
      </c>
      <c r="C19" s="33" t="s">
        <v>28</v>
      </c>
      <c r="D19" s="33" t="s">
        <v>41</v>
      </c>
      <c r="E19" s="33" t="s">
        <v>42</v>
      </c>
      <c r="F19" s="33" t="s">
        <v>43</v>
      </c>
      <c r="G19" s="33" t="s">
        <v>44</v>
      </c>
    </row>
    <row r="20" spans="1:7" x14ac:dyDescent="0.2">
      <c r="A20" s="84" t="s">
        <v>34</v>
      </c>
      <c r="B20" s="84">
        <v>4316.1683478247578</v>
      </c>
      <c r="C20" s="84">
        <v>11947.144489956252</v>
      </c>
      <c r="D20" s="37">
        <v>0.36127196347656815</v>
      </c>
      <c r="E20" s="37">
        <v>0.72210177229676709</v>
      </c>
      <c r="F20" s="37">
        <v>-20783.85078868896</v>
      </c>
      <c r="G20" s="37">
        <v>29416.187484338476</v>
      </c>
    </row>
    <row r="21" spans="1:7" ht="17" thickBot="1" x14ac:dyDescent="0.25">
      <c r="A21" s="86" t="s">
        <v>7</v>
      </c>
      <c r="B21" s="86">
        <v>40.268277003100792</v>
      </c>
      <c r="C21" s="86">
        <v>2.5977209907829861</v>
      </c>
      <c r="D21" s="38">
        <v>15.501386463741598</v>
      </c>
      <c r="E21" s="38">
        <v>7.4265417603257434E-12</v>
      </c>
      <c r="F21" s="38">
        <v>34.810667727947958</v>
      </c>
      <c r="G21" s="38">
        <v>45.725886278253626</v>
      </c>
    </row>
    <row r="23" spans="1:7" ht="17" thickBot="1" x14ac:dyDescent="0.25"/>
    <row r="24" spans="1:7" x14ac:dyDescent="0.2">
      <c r="A24" s="60" t="s">
        <v>47</v>
      </c>
      <c r="B24" s="61"/>
      <c r="C24" s="62"/>
    </row>
    <row r="25" spans="1:7" x14ac:dyDescent="0.2">
      <c r="A25" s="63"/>
      <c r="B25" s="56"/>
      <c r="C25" s="64"/>
    </row>
    <row r="26" spans="1:7" x14ac:dyDescent="0.2">
      <c r="A26" s="65"/>
      <c r="B26" s="57" t="s">
        <v>49</v>
      </c>
      <c r="C26" s="64"/>
    </row>
    <row r="27" spans="1:7" ht="17" thickBot="1" x14ac:dyDescent="0.25">
      <c r="A27" s="63"/>
      <c r="B27" s="69" t="s">
        <v>48</v>
      </c>
      <c r="C27" s="64"/>
    </row>
    <row r="28" spans="1:7" x14ac:dyDescent="0.2">
      <c r="A28" s="63" t="s">
        <v>4</v>
      </c>
      <c r="B28" s="59">
        <f>'INITIAL DATA'!I12</f>
        <v>26000</v>
      </c>
      <c r="C28" s="66"/>
    </row>
    <row r="29" spans="1:7" x14ac:dyDescent="0.2">
      <c r="A29" s="63" t="s">
        <v>2</v>
      </c>
      <c r="B29" s="59">
        <f>'INITIAL DATA'!I13</f>
        <v>57000</v>
      </c>
      <c r="C29" s="66"/>
    </row>
    <row r="30" spans="1:7" x14ac:dyDescent="0.2">
      <c r="A30" s="63" t="s">
        <v>46</v>
      </c>
      <c r="B30" s="59">
        <f>'INITIAL DATA'!I14</f>
        <v>900</v>
      </c>
      <c r="C30" s="66"/>
    </row>
    <row r="31" spans="1:7" ht="17" thickBot="1" x14ac:dyDescent="0.25">
      <c r="A31" s="26"/>
      <c r="B31" s="27"/>
      <c r="C31" s="28"/>
    </row>
    <row r="32" spans="1:7" ht="17" thickBot="1" x14ac:dyDescent="0.25">
      <c r="A32" s="55" t="s">
        <v>50</v>
      </c>
      <c r="B32" s="108"/>
      <c r="C32" s="103" t="s">
        <v>76</v>
      </c>
    </row>
    <row r="33" spans="1:3" ht="17" thickBot="1" x14ac:dyDescent="0.25">
      <c r="A33" s="67"/>
      <c r="B33" s="68"/>
      <c r="C33" s="1"/>
    </row>
  </sheetData>
  <mergeCells count="1">
    <mergeCell ref="A2:E2"/>
  </mergeCells>
  <phoneticPr fontId="2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INITIAL DATA</vt:lpstr>
      <vt:lpstr>SCATTERGRAPHS</vt:lpstr>
      <vt:lpstr>HL-Orders - ALL DATA</vt:lpstr>
      <vt:lpstr>HL-Orders - TRIMMED</vt:lpstr>
      <vt:lpstr>Simple-Orders ALL DATA</vt:lpstr>
      <vt:lpstr>Simple - Orders TRIMMED</vt:lpstr>
      <vt:lpstr>HL-Fragile - ALL DATA</vt:lpstr>
      <vt:lpstr>HL-Fragile - TRIMMED</vt:lpstr>
      <vt:lpstr>Simple-Fragile ALL DATA</vt:lpstr>
      <vt:lpstr>Simple-Fragile TRIMMED</vt:lpstr>
      <vt:lpstr>Multiple ALL DATA</vt:lpstr>
      <vt:lpstr>Multiple - TRIMMED</vt:lpstr>
    </vt:vector>
  </TitlesOfParts>
  <Company>THE BEHREND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Microsoft Office User</cp:lastModifiedBy>
  <cp:lastPrinted>2008-09-01T14:41:04Z</cp:lastPrinted>
  <dcterms:created xsi:type="dcterms:W3CDTF">2006-11-13T03:34:49Z</dcterms:created>
  <dcterms:modified xsi:type="dcterms:W3CDTF">2017-07-07T09:32:52Z</dcterms:modified>
</cp:coreProperties>
</file>