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d.docs.live.net/d38ac270f2ebf964/Documents/BUS-FP 4061/"/>
    </mc:Choice>
  </mc:AlternateContent>
  <bookViews>
    <workbookView xWindow="0" yWindow="0" windowWidth="20490" windowHeight="7530"/>
  </bookViews>
  <sheets>
    <sheet name="Problems 1–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81" i="1" l="1"/>
  <c r="T30" i="1" l="1"/>
  <c r="T29" i="1"/>
  <c r="N21" i="1" l="1"/>
  <c r="N22" i="1"/>
  <c r="N23" i="1"/>
  <c r="N20" i="1"/>
  <c r="I21" i="1"/>
  <c r="I22" i="1"/>
  <c r="I23" i="1"/>
  <c r="I20" i="1"/>
  <c r="M18" i="1" l="1"/>
  <c r="H18" i="1"/>
  <c r="B13" i="1"/>
  <c r="C12" i="1"/>
  <c r="C10" i="1"/>
  <c r="B8" i="1"/>
  <c r="T26" i="1"/>
  <c r="B26" i="1" s="1"/>
  <c r="Y24" i="1"/>
  <c r="Y25" i="1" s="1"/>
  <c r="X24" i="1"/>
  <c r="K24" i="1" s="1"/>
  <c r="P19" i="1"/>
  <c r="K19" i="1"/>
  <c r="P25" i="1" l="1"/>
  <c r="Y26" i="1"/>
  <c r="P26" i="1" s="1"/>
  <c r="X25" i="1"/>
  <c r="P24" i="1"/>
  <c r="Y27" i="1" l="1"/>
  <c r="P27" i="1" s="1"/>
  <c r="K25" i="1"/>
  <c r="X26" i="1"/>
  <c r="K26" i="1" s="1"/>
  <c r="X27" i="1" l="1"/>
  <c r="K27" i="1" s="1"/>
</calcChain>
</file>

<file path=xl/sharedStrings.xml><?xml version="1.0" encoding="utf-8"?>
<sst xmlns="http://schemas.openxmlformats.org/spreadsheetml/2006/main" count="51" uniqueCount="39">
  <si>
    <t>BUS-FP4061 - Managerial Accounting Principles</t>
  </si>
  <si>
    <r>
      <t>·</t>
    </r>
    <r>
      <rPr>
        <sz val="7"/>
        <color theme="1"/>
        <rFont val="Times New Roman"/>
        <family val="1"/>
      </rPr>
      <t>     </t>
    </r>
  </si>
  <si>
    <t xml:space="preserve">will yield the following annual results, with cash flows occurring evenly </t>
  </si>
  <si>
    <t>throughout the year.</t>
  </si>
  <si>
    <t>Predicted Annual Results</t>
  </si>
  <si>
    <t>Project A ($)</t>
  </si>
  <si>
    <t>Project B ($)</t>
  </si>
  <si>
    <t>Sales</t>
  </si>
  <si>
    <t>Direct materials</t>
  </si>
  <si>
    <t>Direct labor</t>
  </si>
  <si>
    <t>Overhead including depreciation</t>
  </si>
  <si>
    <t>Selling and administrative expenses</t>
  </si>
  <si>
    <t>Total expenses</t>
  </si>
  <si>
    <t>Pretax income</t>
  </si>
  <si>
    <t>Net income</t>
  </si>
  <si>
    <t>Complete the problems below. Add answers in this template and show your work.</t>
  </si>
  <si>
    <t>Project A</t>
  </si>
  <si>
    <t>Project B</t>
  </si>
  <si>
    <t>Megacorp</t>
  </si>
  <si>
    <t>Investment</t>
  </si>
  <si>
    <t>Life of machinery (in years)</t>
  </si>
  <si>
    <t>Salvage value</t>
  </si>
  <si>
    <t>Problem 4</t>
  </si>
  <si>
    <t>four</t>
  </si>
  <si>
    <t>three</t>
  </si>
  <si>
    <t>Input values</t>
  </si>
  <si>
    <t>Problems 1–4</t>
  </si>
  <si>
    <t>Expenses:</t>
  </si>
  <si>
    <t>Compute the annual expected net cash flows for each project.</t>
  </si>
  <si>
    <t>Determine the payback period for each project.</t>
  </si>
  <si>
    <t>Compute the accounting rate of return for each project.</t>
  </si>
  <si>
    <t>Discount rate</t>
  </si>
  <si>
    <t>Tax rate</t>
  </si>
  <si>
    <t>Company name</t>
  </si>
  <si>
    <t>Complete problems 1–4 based on the following scenario.</t>
  </si>
  <si>
    <t>Assessment 9: Making the Right Decision Worksheet</t>
  </si>
  <si>
    <t>Problem 1</t>
  </si>
  <si>
    <t>Problem 2</t>
  </si>
  <si>
    <t>Problem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</si>
</sst>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_);_(@_)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b/>
      <sz val="13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/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 wrapText="1"/>
    </xf>
    <xf numFmtId="0" fontId="1" fillId="0" borderId="0" xfId="0" applyFont="1" applyFill="1"/>
    <xf numFmtId="41" fontId="1" fillId="2" borderId="0" xfId="0" applyNumberFormat="1" applyFont="1" applyFill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2" borderId="11" xfId="0" applyFont="1" applyFill="1" applyBorder="1"/>
    <xf numFmtId="0" fontId="1" fillId="0" borderId="12" xfId="0" applyFont="1" applyBorder="1"/>
    <xf numFmtId="9" fontId="1" fillId="2" borderId="13" xfId="0" applyNumberFormat="1" applyFont="1" applyFill="1" applyBorder="1"/>
    <xf numFmtId="42" fontId="1" fillId="2" borderId="0" xfId="0" applyNumberFormat="1" applyFont="1" applyFill="1" applyBorder="1"/>
    <xf numFmtId="42" fontId="1" fillId="2" borderId="13" xfId="0" applyNumberFormat="1" applyFont="1" applyFill="1" applyBorder="1"/>
    <xf numFmtId="41" fontId="1" fillId="2" borderId="0" xfId="0" applyNumberFormat="1" applyFont="1" applyFill="1" applyBorder="1"/>
    <xf numFmtId="41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 applyAlignment="1">
      <alignment horizontal="left" vertical="center" indent="4"/>
    </xf>
    <xf numFmtId="0" fontId="1" fillId="2" borderId="0" xfId="0" applyFont="1" applyFill="1" applyAlignment="1">
      <alignment horizontal="right"/>
    </xf>
    <xf numFmtId="0" fontId="1" fillId="0" borderId="7" xfId="0" applyFont="1" applyBorder="1"/>
    <xf numFmtId="0" fontId="6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/>
    <xf numFmtId="41" fontId="1" fillId="4" borderId="0" xfId="0" applyNumberFormat="1" applyFont="1" applyFill="1" applyBorder="1" applyAlignment="1">
      <alignment horizontal="right"/>
    </xf>
    <xf numFmtId="41" fontId="1" fillId="4" borderId="0" xfId="0" applyNumberFormat="1" applyFont="1" applyFill="1" applyBorder="1"/>
    <xf numFmtId="41" fontId="1" fillId="4" borderId="7" xfId="0" applyNumberFormat="1" applyFont="1" applyFill="1" applyBorder="1"/>
    <xf numFmtId="0" fontId="1" fillId="4" borderId="8" xfId="0" applyFont="1" applyFill="1" applyBorder="1" applyAlignment="1">
      <alignment vertical="center"/>
    </xf>
    <xf numFmtId="0" fontId="1" fillId="4" borderId="8" xfId="0" applyFont="1" applyFill="1" applyBorder="1"/>
    <xf numFmtId="41" fontId="4" fillId="4" borderId="8" xfId="0" applyNumberFormat="1" applyFont="1" applyFill="1" applyBorder="1" applyAlignment="1">
      <alignment horizontal="right"/>
    </xf>
    <xf numFmtId="41" fontId="4" fillId="4" borderId="8" xfId="0" applyNumberFormat="1" applyFont="1" applyFill="1" applyBorder="1"/>
    <xf numFmtId="41" fontId="4" fillId="4" borderId="4" xfId="0" applyNumberFormat="1" applyFont="1" applyFill="1" applyBorder="1"/>
    <xf numFmtId="5" fontId="1" fillId="2" borderId="15" xfId="0" applyNumberFormat="1" applyFont="1" applyFill="1" applyBorder="1"/>
    <xf numFmtId="5" fontId="1" fillId="2" borderId="16" xfId="0" applyNumberFormat="1" applyFont="1" applyFill="1" applyBorder="1"/>
    <xf numFmtId="0" fontId="1" fillId="4" borderId="12" xfId="0" applyFont="1" applyFill="1" applyBorder="1"/>
    <xf numFmtId="41" fontId="1" fillId="4" borderId="13" xfId="0" applyNumberFormat="1" applyFont="1" applyFill="1" applyBorder="1"/>
    <xf numFmtId="0" fontId="1" fillId="4" borderId="19" xfId="0" applyFont="1" applyFill="1" applyBorder="1"/>
    <xf numFmtId="41" fontId="4" fillId="4" borderId="20" xfId="0" applyNumberFormat="1" applyFont="1" applyFill="1" applyBorder="1"/>
    <xf numFmtId="0" fontId="1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1" fontId="4" fillId="2" borderId="15" xfId="0" applyNumberFormat="1" applyFont="1" applyFill="1" applyBorder="1" applyAlignment="1">
      <alignment horizontal="right"/>
    </xf>
    <xf numFmtId="0" fontId="1" fillId="0" borderId="21" xfId="0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42" fontId="12" fillId="0" borderId="0" xfId="0" applyNumberFormat="1" applyFont="1"/>
    <xf numFmtId="9" fontId="1" fillId="2" borderId="13" xfId="0" applyNumberFormat="1" applyFont="1" applyFill="1" applyBorder="1" applyAlignment="1">
      <alignment horizontal="right"/>
    </xf>
    <xf numFmtId="44" fontId="1" fillId="0" borderId="0" xfId="0" applyNumberFormat="1" applyFont="1" applyFill="1"/>
    <xf numFmtId="0" fontId="1" fillId="4" borderId="6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41" fontId="1" fillId="4" borderId="15" xfId="0" applyNumberFormat="1" applyFont="1" applyFill="1" applyBorder="1" applyAlignment="1">
      <alignment horizontal="right"/>
    </xf>
    <xf numFmtId="41" fontId="1" fillId="4" borderId="15" xfId="0" applyNumberFormat="1" applyFont="1" applyFill="1" applyBorder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42" fontId="12" fillId="0" borderId="0" xfId="0" applyNumberFormat="1" applyFont="1" applyBorder="1"/>
    <xf numFmtId="0" fontId="4" fillId="2" borderId="23" xfId="0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right"/>
    </xf>
    <xf numFmtId="41" fontId="4" fillId="2" borderId="16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09"/>
  <sheetViews>
    <sheetView showGridLines="0" tabSelected="1" topLeftCell="A11" zoomScale="80" zoomScaleNormal="80" workbookViewId="0">
      <selection activeCell="D34" sqref="D34"/>
    </sheetView>
  </sheetViews>
  <sheetFormatPr defaultRowHeight="14.25" x14ac:dyDescent="0.2"/>
  <cols>
    <col min="1" max="1" width="9.140625" style="1"/>
    <col min="2" max="2" width="11.42578125" style="1" customWidth="1"/>
    <col min="3" max="3" width="2.7109375" style="1" customWidth="1"/>
    <col min="4" max="4" width="9.140625" style="1"/>
    <col min="5" max="5" width="9.85546875" style="1" customWidth="1"/>
    <col min="6" max="6" width="11" style="1" customWidth="1"/>
    <col min="7" max="7" width="11.14062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2.7109375" style="1" customWidth="1"/>
    <col min="12" max="13" width="1.7109375" style="1" customWidth="1"/>
    <col min="14" max="14" width="12" style="1" customWidth="1"/>
    <col min="15" max="15" width="1.7109375" style="1" customWidth="1"/>
    <col min="16" max="16" width="11.5703125" style="1" customWidth="1"/>
    <col min="17" max="17" width="1.7109375" style="1" customWidth="1"/>
    <col min="18" max="18" width="9.85546875" style="1" bestFit="1" customWidth="1"/>
    <col min="19" max="19" width="9.140625" style="1"/>
    <col min="20" max="20" width="10.5703125" style="1" customWidth="1"/>
    <col min="21" max="21" width="16" style="1" bestFit="1" customWidth="1"/>
    <col min="22" max="22" width="9.140625" style="1"/>
    <col min="23" max="23" width="12" style="1" customWidth="1"/>
    <col min="24" max="24" width="14.28515625" style="1" customWidth="1"/>
    <col min="25" max="25" width="13.28515625" style="1" customWidth="1"/>
    <col min="26" max="26" width="12.140625" style="1" customWidth="1"/>
    <col min="27" max="27" width="13.140625" style="1" customWidth="1"/>
    <col min="28" max="28" width="2.140625" style="1" customWidth="1"/>
    <col min="29" max="16384" width="9.140625" style="1"/>
  </cols>
  <sheetData>
    <row r="1" spans="2:25" ht="24.75" x14ac:dyDescent="0.5">
      <c r="B1" s="54" t="s">
        <v>0</v>
      </c>
      <c r="R1" s="25"/>
    </row>
    <row r="2" spans="2:25" ht="9.9499999999999993" customHeight="1" x14ac:dyDescent="0.2">
      <c r="R2" s="25"/>
    </row>
    <row r="3" spans="2:25" ht="19.5" x14ac:dyDescent="0.4">
      <c r="B3" s="55" t="s">
        <v>35</v>
      </c>
      <c r="R3" s="25"/>
    </row>
    <row r="4" spans="2:25" ht="9.9499999999999993" customHeight="1" x14ac:dyDescent="0.4">
      <c r="B4" s="55"/>
      <c r="R4" s="25"/>
    </row>
    <row r="5" spans="2:25" ht="14.25" customHeight="1" x14ac:dyDescent="0.25">
      <c r="B5" s="58" t="s">
        <v>26</v>
      </c>
      <c r="R5" s="25"/>
    </row>
    <row r="6" spans="2:25" ht="14.25" customHeight="1" x14ac:dyDescent="0.25">
      <c r="R6" s="25"/>
      <c r="T6" s="26" t="s">
        <v>25</v>
      </c>
    </row>
    <row r="7" spans="2:25" x14ac:dyDescent="0.2">
      <c r="B7" s="2" t="s">
        <v>34</v>
      </c>
      <c r="R7" s="25"/>
    </row>
    <row r="8" spans="2:25" x14ac:dyDescent="0.2">
      <c r="B8" s="1" t="str">
        <f>CONCATENATE(X8," needs to decide which of two new projects to invest in.")</f>
        <v>Megacorp needs to decide which of two new projects to invest in.</v>
      </c>
      <c r="R8" s="25"/>
      <c r="T8" s="12" t="s">
        <v>33</v>
      </c>
      <c r="U8" s="13"/>
      <c r="V8" s="13"/>
      <c r="W8" s="13"/>
      <c r="X8" s="14" t="s">
        <v>18</v>
      </c>
    </row>
    <row r="9" spans="2:25" ht="15" x14ac:dyDescent="0.2">
      <c r="B9" s="23" t="s">
        <v>1</v>
      </c>
      <c r="C9" s="1" t="str">
        <f>CONCATENATE(W11," is an investment in new machinery that will cost ",(TEXT(W12,"$##,###")),)</f>
        <v>Project A is an investment in new machinery that will cost $750,000</v>
      </c>
      <c r="R9" s="25"/>
      <c r="T9" s="15" t="s">
        <v>32</v>
      </c>
      <c r="U9" s="7"/>
      <c r="V9" s="7"/>
      <c r="W9" s="7"/>
      <c r="X9" s="16">
        <v>0.3</v>
      </c>
    </row>
    <row r="10" spans="2:25" ht="14.25" customHeight="1" x14ac:dyDescent="0.2">
      <c r="B10" s="6"/>
      <c r="C10" s="1" t="str">
        <f>CONCATENATE("and has a ",W14,"-year life with no salvage value.")</f>
        <v>and has a four-year life with no salvage value.</v>
      </c>
      <c r="R10" s="25"/>
      <c r="T10" s="15" t="s">
        <v>31</v>
      </c>
      <c r="X10" s="16">
        <v>0.06</v>
      </c>
    </row>
    <row r="11" spans="2:25" ht="15" x14ac:dyDescent="0.2">
      <c r="B11" s="23" t="s">
        <v>1</v>
      </c>
      <c r="C11" s="1" t="str">
        <f>CONCATENATE(X11," is an investment in new machinery that will cost ",(TEXT(X12,"$#,###,###")),)</f>
        <v>Project B is an investment in new machinery that will cost $750,000</v>
      </c>
      <c r="R11" s="25"/>
      <c r="T11" s="15"/>
      <c r="U11" s="7"/>
      <c r="V11" s="7"/>
      <c r="W11" s="57" t="s">
        <v>16</v>
      </c>
      <c r="X11" s="56" t="s">
        <v>17</v>
      </c>
    </row>
    <row r="12" spans="2:25" x14ac:dyDescent="0.2">
      <c r="B12" s="6"/>
      <c r="C12" s="1" t="str">
        <f>CONCATENATE("and has a ",X14,"-year life with no salvage value.")</f>
        <v>and has a three-year life with no salvage value.</v>
      </c>
      <c r="R12" s="25"/>
      <c r="T12" s="15" t="s">
        <v>19</v>
      </c>
      <c r="U12" s="7"/>
      <c r="V12" s="7"/>
      <c r="W12" s="17">
        <v>750000</v>
      </c>
      <c r="X12" s="18">
        <v>750000</v>
      </c>
    </row>
    <row r="13" spans="2:25" x14ac:dyDescent="0.2">
      <c r="B13" s="1" t="str">
        <f>CONCATENATE("Using straight-line depreciation, ",X8," predicts that the two projects")</f>
        <v>Using straight-line depreciation, Megacorp predicts that the two projects</v>
      </c>
      <c r="R13" s="25"/>
      <c r="T13" s="15" t="s">
        <v>20</v>
      </c>
      <c r="U13" s="7"/>
      <c r="V13" s="7"/>
      <c r="W13" s="19">
        <v>4</v>
      </c>
      <c r="X13" s="20">
        <v>3</v>
      </c>
      <c r="Y13" s="15"/>
    </row>
    <row r="14" spans="2:25" x14ac:dyDescent="0.2">
      <c r="B14" s="2" t="s">
        <v>2</v>
      </c>
      <c r="R14" s="25"/>
      <c r="T14" s="15"/>
      <c r="W14" s="24" t="s">
        <v>23</v>
      </c>
      <c r="X14" s="61" t="s">
        <v>24</v>
      </c>
    </row>
    <row r="15" spans="2:25" x14ac:dyDescent="0.2">
      <c r="B15" s="2" t="s">
        <v>3</v>
      </c>
      <c r="R15" s="25"/>
      <c r="T15" s="21" t="s">
        <v>21</v>
      </c>
      <c r="U15" s="22"/>
      <c r="V15" s="22"/>
      <c r="W15" s="40">
        <v>0</v>
      </c>
      <c r="X15" s="41">
        <v>0</v>
      </c>
    </row>
    <row r="16" spans="2:25" ht="15" thickBot="1" x14ac:dyDescent="0.25">
      <c r="R16" s="25"/>
    </row>
    <row r="17" spans="2:25" ht="15.75" thickBot="1" x14ac:dyDescent="0.25">
      <c r="B17" s="78" t="s">
        <v>4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25"/>
      <c r="T17" s="79" t="s">
        <v>4</v>
      </c>
      <c r="U17" s="80"/>
      <c r="V17" s="80"/>
      <c r="W17" s="80"/>
      <c r="X17" s="80"/>
      <c r="Y17" s="81"/>
    </row>
    <row r="18" spans="2:25" ht="15.75" thickBot="1" x14ac:dyDescent="0.25">
      <c r="B18" s="27"/>
      <c r="C18" s="28"/>
      <c r="D18" s="28"/>
      <c r="E18" s="29"/>
      <c r="F18" s="29"/>
      <c r="G18" s="28"/>
      <c r="H18" s="82" t="str">
        <f>X18</f>
        <v>Project A ($)</v>
      </c>
      <c r="I18" s="76"/>
      <c r="J18" s="76"/>
      <c r="K18" s="76"/>
      <c r="L18" s="83"/>
      <c r="M18" s="76" t="str">
        <f>Y18</f>
        <v>Project B ($)</v>
      </c>
      <c r="N18" s="76"/>
      <c r="O18" s="76"/>
      <c r="P18" s="76"/>
      <c r="Q18" s="77"/>
      <c r="R18" s="25"/>
      <c r="T18" s="50"/>
      <c r="U18" s="51"/>
      <c r="V18" s="51"/>
      <c r="W18" s="52"/>
      <c r="X18" s="53" t="s">
        <v>5</v>
      </c>
      <c r="Y18" s="70" t="s">
        <v>6</v>
      </c>
    </row>
    <row r="19" spans="2:25" x14ac:dyDescent="0.2">
      <c r="B19" s="63" t="s">
        <v>7</v>
      </c>
      <c r="C19" s="30"/>
      <c r="D19" s="30"/>
      <c r="E19" s="30"/>
      <c r="F19" s="30"/>
      <c r="G19" s="31"/>
      <c r="H19" s="42"/>
      <c r="I19" s="31"/>
      <c r="J19" s="31"/>
      <c r="K19" s="32">
        <f>X19</f>
        <v>700000</v>
      </c>
      <c r="L19" s="43"/>
      <c r="M19" s="33"/>
      <c r="N19" s="33"/>
      <c r="O19" s="33"/>
      <c r="P19" s="32">
        <f>Y19</f>
        <v>560000</v>
      </c>
      <c r="Q19" s="34"/>
      <c r="R19" s="25"/>
      <c r="T19" s="46" t="s">
        <v>7</v>
      </c>
      <c r="U19" s="5"/>
      <c r="V19" s="5"/>
      <c r="W19" s="5"/>
      <c r="X19" s="75">
        <v>700000</v>
      </c>
      <c r="Y19" s="71">
        <v>560000</v>
      </c>
    </row>
    <row r="20" spans="2:25" x14ac:dyDescent="0.2">
      <c r="B20" s="63" t="s">
        <v>27</v>
      </c>
      <c r="C20" s="30"/>
      <c r="D20" s="30" t="s">
        <v>8</v>
      </c>
      <c r="E20" s="30"/>
      <c r="F20" s="30"/>
      <c r="G20" s="31"/>
      <c r="H20" s="42"/>
      <c r="I20" s="33">
        <f>X20</f>
        <v>98000</v>
      </c>
      <c r="J20" s="31"/>
      <c r="K20" s="32"/>
      <c r="L20" s="43"/>
      <c r="M20" s="33"/>
      <c r="N20" s="33">
        <f>Y20</f>
        <v>70000</v>
      </c>
      <c r="O20" s="33"/>
      <c r="P20" s="32"/>
      <c r="Q20" s="34"/>
      <c r="R20" s="25"/>
      <c r="T20" s="46" t="s">
        <v>27</v>
      </c>
      <c r="U20" s="5" t="s">
        <v>8</v>
      </c>
      <c r="V20" s="5"/>
      <c r="W20" s="5"/>
      <c r="X20" s="11">
        <v>98000</v>
      </c>
      <c r="Y20" s="71">
        <v>70000</v>
      </c>
    </row>
    <row r="21" spans="2:25" x14ac:dyDescent="0.2">
      <c r="B21" s="63"/>
      <c r="C21" s="30"/>
      <c r="D21" s="30" t="s">
        <v>9</v>
      </c>
      <c r="E21" s="30"/>
      <c r="F21" s="30"/>
      <c r="G21" s="31"/>
      <c r="H21" s="42"/>
      <c r="I21" s="33">
        <f>X21</f>
        <v>140000</v>
      </c>
      <c r="J21" s="31"/>
      <c r="K21" s="32"/>
      <c r="L21" s="43"/>
      <c r="M21" s="33"/>
      <c r="N21" s="33">
        <f>Y21</f>
        <v>84000</v>
      </c>
      <c r="O21" s="33"/>
      <c r="P21" s="32"/>
      <c r="Q21" s="34"/>
      <c r="R21" s="25"/>
      <c r="T21" s="46"/>
      <c r="U21" s="5" t="s">
        <v>9</v>
      </c>
      <c r="V21" s="5"/>
      <c r="W21" s="5"/>
      <c r="X21" s="11">
        <v>140000</v>
      </c>
      <c r="Y21" s="71">
        <v>84000</v>
      </c>
    </row>
    <row r="22" spans="2:25" x14ac:dyDescent="0.2">
      <c r="B22" s="63"/>
      <c r="C22" s="30"/>
      <c r="D22" s="30" t="s">
        <v>10</v>
      </c>
      <c r="E22" s="30"/>
      <c r="F22" s="30"/>
      <c r="G22" s="31"/>
      <c r="H22" s="42"/>
      <c r="I22" s="33">
        <f>X22</f>
        <v>252000</v>
      </c>
      <c r="J22" s="31"/>
      <c r="K22" s="32"/>
      <c r="L22" s="43"/>
      <c r="M22" s="33"/>
      <c r="N22" s="33">
        <f>Y22</f>
        <v>252000</v>
      </c>
      <c r="O22" s="33"/>
      <c r="P22" s="32"/>
      <c r="Q22" s="34"/>
      <c r="R22" s="25"/>
      <c r="T22" s="46"/>
      <c r="U22" s="5" t="s">
        <v>10</v>
      </c>
      <c r="V22" s="5"/>
      <c r="W22" s="5"/>
      <c r="X22" s="11">
        <v>252000</v>
      </c>
      <c r="Y22" s="71">
        <v>252000</v>
      </c>
    </row>
    <row r="23" spans="2:25" x14ac:dyDescent="0.2">
      <c r="B23" s="63"/>
      <c r="C23" s="30"/>
      <c r="D23" s="30" t="s">
        <v>11</v>
      </c>
      <c r="E23" s="30"/>
      <c r="F23" s="30"/>
      <c r="G23" s="31"/>
      <c r="H23" s="42"/>
      <c r="I23" s="66">
        <f>X23</f>
        <v>50000</v>
      </c>
      <c r="J23" s="31"/>
      <c r="K23" s="32"/>
      <c r="L23" s="43"/>
      <c r="M23" s="33"/>
      <c r="N23" s="66">
        <f>Y23</f>
        <v>50000</v>
      </c>
      <c r="O23" s="33"/>
      <c r="P23" s="32"/>
      <c r="Q23" s="34"/>
      <c r="R23" s="25"/>
      <c r="T23" s="46"/>
      <c r="U23" s="5" t="s">
        <v>11</v>
      </c>
      <c r="V23" s="5"/>
      <c r="W23" s="5"/>
      <c r="X23" s="11">
        <v>50000</v>
      </c>
      <c r="Y23" s="71">
        <v>50000</v>
      </c>
    </row>
    <row r="24" spans="2:25" x14ac:dyDescent="0.2">
      <c r="B24" s="63"/>
      <c r="C24" s="30"/>
      <c r="D24" s="30" t="s">
        <v>12</v>
      </c>
      <c r="E24" s="30"/>
      <c r="F24" s="30"/>
      <c r="G24" s="31"/>
      <c r="H24" s="42"/>
      <c r="I24" s="31"/>
      <c r="J24" s="31"/>
      <c r="K24" s="65">
        <f>X24</f>
        <v>540000</v>
      </c>
      <c r="L24" s="43"/>
      <c r="M24" s="33"/>
      <c r="N24" s="33"/>
      <c r="O24" s="33"/>
      <c r="P24" s="65">
        <f>Y24</f>
        <v>456000</v>
      </c>
      <c r="Q24" s="34"/>
      <c r="R24" s="25"/>
      <c r="T24" s="46"/>
      <c r="U24" s="5" t="s">
        <v>12</v>
      </c>
      <c r="V24" s="5"/>
      <c r="W24" s="5"/>
      <c r="X24" s="11">
        <f>SUM(X20:X23)</f>
        <v>540000</v>
      </c>
      <c r="Y24" s="71">
        <f>SUM(Y20:Y23)</f>
        <v>456000</v>
      </c>
    </row>
    <row r="25" spans="2:25" x14ac:dyDescent="0.2">
      <c r="B25" s="63" t="s">
        <v>13</v>
      </c>
      <c r="C25" s="30"/>
      <c r="D25" s="30"/>
      <c r="E25" s="30"/>
      <c r="F25" s="30"/>
      <c r="G25" s="31"/>
      <c r="H25" s="42"/>
      <c r="I25" s="31"/>
      <c r="J25" s="31"/>
      <c r="K25" s="32">
        <f>X25</f>
        <v>160000</v>
      </c>
      <c r="L25" s="43"/>
      <c r="M25" s="33"/>
      <c r="N25" s="33"/>
      <c r="O25" s="33"/>
      <c r="P25" s="32">
        <f>Y25</f>
        <v>104000</v>
      </c>
      <c r="Q25" s="34"/>
      <c r="R25" s="25"/>
      <c r="T25" s="46" t="s">
        <v>13</v>
      </c>
      <c r="U25" s="5"/>
      <c r="V25" s="5"/>
      <c r="W25" s="5"/>
      <c r="X25" s="11">
        <f>X19-X24</f>
        <v>160000</v>
      </c>
      <c r="Y25" s="71">
        <f>Y19-Y24</f>
        <v>104000</v>
      </c>
    </row>
    <row r="26" spans="2:25" x14ac:dyDescent="0.2">
      <c r="B26" s="63" t="str">
        <f>T26</f>
        <v>Income taxes (30%)</v>
      </c>
      <c r="C26" s="30"/>
      <c r="D26" s="30"/>
      <c r="E26" s="30"/>
      <c r="F26" s="30"/>
      <c r="G26" s="31"/>
      <c r="H26" s="42"/>
      <c r="I26" s="31"/>
      <c r="J26" s="31"/>
      <c r="K26" s="65">
        <f>X26</f>
        <v>48000</v>
      </c>
      <c r="L26" s="43"/>
      <c r="M26" s="33"/>
      <c r="N26" s="33"/>
      <c r="O26" s="33"/>
      <c r="P26" s="65">
        <f>Y26</f>
        <v>31200</v>
      </c>
      <c r="Q26" s="34"/>
      <c r="R26" s="25"/>
      <c r="T26" s="46" t="str">
        <f>CONCATENATE("Income taxes (",(TEXT(X9,"##%")),")")</f>
        <v>Income taxes (30%)</v>
      </c>
      <c r="U26" s="5"/>
      <c r="V26" s="7"/>
      <c r="W26" s="5"/>
      <c r="X26" s="11">
        <f>X25*X9</f>
        <v>48000</v>
      </c>
      <c r="Y26" s="71">
        <f>Y25*X9</f>
        <v>31200</v>
      </c>
    </row>
    <row r="27" spans="2:25" ht="15.75" thickBot="1" x14ac:dyDescent="0.3">
      <c r="B27" s="64" t="s">
        <v>14</v>
      </c>
      <c r="C27" s="35"/>
      <c r="D27" s="35"/>
      <c r="E27" s="35"/>
      <c r="F27" s="35"/>
      <c r="G27" s="36"/>
      <c r="H27" s="44"/>
      <c r="I27" s="36"/>
      <c r="J27" s="36"/>
      <c r="K27" s="37">
        <f>X27</f>
        <v>112000</v>
      </c>
      <c r="L27" s="45"/>
      <c r="M27" s="38"/>
      <c r="N27" s="38"/>
      <c r="O27" s="38"/>
      <c r="P27" s="37">
        <f>Y27</f>
        <v>72800</v>
      </c>
      <c r="Q27" s="39"/>
      <c r="R27" s="25"/>
      <c r="T27" s="47" t="s">
        <v>14</v>
      </c>
      <c r="U27" s="48"/>
      <c r="V27" s="48"/>
      <c r="W27" s="48"/>
      <c r="X27" s="49">
        <f>X25-X26</f>
        <v>112000</v>
      </c>
      <c r="Y27" s="72">
        <f>Y25-Y26</f>
        <v>72800</v>
      </c>
    </row>
    <row r="28" spans="2:25" x14ac:dyDescent="0.2">
      <c r="R28" s="25"/>
    </row>
    <row r="29" spans="2:25" ht="15" x14ac:dyDescent="0.2">
      <c r="B29" s="4" t="s">
        <v>15</v>
      </c>
      <c r="R29" s="25"/>
      <c r="T29" s="12" t="str">
        <f>CONCATENATE("Present value of $1 at ",TEXT(X10,"##%")," annuity for ",W13," years")</f>
        <v>Present value of $1 at 6% annuity for 4 years</v>
      </c>
      <c r="U29" s="13"/>
      <c r="V29" s="13"/>
      <c r="W29" s="13"/>
      <c r="X29" s="73">
        <v>3.4651000000000001</v>
      </c>
    </row>
    <row r="30" spans="2:25" x14ac:dyDescent="0.2">
      <c r="P30" s="59"/>
      <c r="R30" s="25"/>
      <c r="T30" s="21" t="str">
        <f>CONCATENATE("Present value of $1 at ",TEXT(X10,"##%")," annuity for ",X13," years")</f>
        <v>Present value of $1 at 6% annuity for 3 years</v>
      </c>
      <c r="U30" s="22"/>
      <c r="V30" s="22"/>
      <c r="W30" s="22"/>
      <c r="X30" s="74">
        <v>2.673</v>
      </c>
    </row>
    <row r="31" spans="2:25" x14ac:dyDescent="0.2">
      <c r="P31" s="59"/>
      <c r="R31" s="25"/>
    </row>
    <row r="32" spans="2:25" ht="15" x14ac:dyDescent="0.2">
      <c r="B32" s="4" t="s">
        <v>36</v>
      </c>
      <c r="C32" s="1" t="s">
        <v>28</v>
      </c>
      <c r="R32" s="25"/>
    </row>
    <row r="33" spans="2:18" ht="15" x14ac:dyDescent="0.25">
      <c r="B33" s="4"/>
      <c r="C33" s="3" t="s">
        <v>16</v>
      </c>
      <c r="R33" s="25"/>
    </row>
    <row r="34" spans="2:18" ht="15" x14ac:dyDescent="0.25">
      <c r="C34" s="3"/>
      <c r="R34" s="25"/>
    </row>
    <row r="35" spans="2:18" x14ac:dyDescent="0.2">
      <c r="R35" s="25"/>
    </row>
    <row r="36" spans="2:18" ht="6" customHeight="1" x14ac:dyDescent="0.2">
      <c r="R36" s="25"/>
    </row>
    <row r="37" spans="2:18" x14ac:dyDescent="0.2">
      <c r="R37" s="25"/>
    </row>
    <row r="38" spans="2:18" x14ac:dyDescent="0.2">
      <c r="R38" s="25"/>
    </row>
    <row r="39" spans="2:18" x14ac:dyDescent="0.2">
      <c r="R39" s="25"/>
    </row>
    <row r="40" spans="2:18" ht="4.5" customHeight="1" x14ac:dyDescent="0.2">
      <c r="R40" s="25"/>
    </row>
    <row r="41" spans="2:18" x14ac:dyDescent="0.2">
      <c r="R41" s="25"/>
    </row>
    <row r="42" spans="2:18" x14ac:dyDescent="0.2">
      <c r="R42" s="25"/>
    </row>
    <row r="43" spans="2:18" x14ac:dyDescent="0.2">
      <c r="R43" s="25"/>
    </row>
    <row r="44" spans="2:18" ht="6" customHeight="1" x14ac:dyDescent="0.2">
      <c r="R44" s="25"/>
    </row>
    <row r="45" spans="2:18" x14ac:dyDescent="0.2">
      <c r="R45" s="25"/>
    </row>
    <row r="46" spans="2:18" x14ac:dyDescent="0.2">
      <c r="R46" s="25"/>
    </row>
    <row r="47" spans="2:18" x14ac:dyDescent="0.2">
      <c r="R47" s="25"/>
    </row>
    <row r="48" spans="2:18" ht="4.5" customHeight="1" x14ac:dyDescent="0.2">
      <c r="R48" s="25"/>
    </row>
    <row r="49" spans="2:25" x14ac:dyDescent="0.2">
      <c r="R49" s="25"/>
    </row>
    <row r="50" spans="2:25" x14ac:dyDescent="0.2">
      <c r="R50" s="25"/>
    </row>
    <row r="51" spans="2:25" ht="15" x14ac:dyDescent="0.2">
      <c r="B51" s="4" t="s">
        <v>37</v>
      </c>
      <c r="C51" s="1" t="s">
        <v>29</v>
      </c>
      <c r="R51" s="25"/>
    </row>
    <row r="52" spans="2:25" ht="15" x14ac:dyDescent="0.25">
      <c r="B52" s="3"/>
      <c r="R52" s="25"/>
    </row>
    <row r="53" spans="2:25" ht="15" x14ac:dyDescent="0.25">
      <c r="B53" s="3"/>
      <c r="R53" s="25"/>
    </row>
    <row r="54" spans="2:25" x14ac:dyDescent="0.2">
      <c r="R54" s="25"/>
    </row>
    <row r="55" spans="2:25" ht="6" customHeight="1" x14ac:dyDescent="0.2">
      <c r="R55" s="25"/>
    </row>
    <row r="56" spans="2:25" ht="16.5" x14ac:dyDescent="0.2">
      <c r="R56" s="25"/>
      <c r="S56" s="8"/>
      <c r="V56" s="8"/>
      <c r="Y56" s="8"/>
    </row>
    <row r="57" spans="2:25" ht="16.5" x14ac:dyDescent="0.25">
      <c r="R57" s="25"/>
      <c r="S57" s="8"/>
      <c r="T57"/>
      <c r="U57"/>
    </row>
    <row r="58" spans="2:25" ht="16.5" x14ac:dyDescent="0.2">
      <c r="R58" s="25"/>
      <c r="S58" s="8"/>
      <c r="V58" s="8"/>
      <c r="Y58" s="8"/>
    </row>
    <row r="59" spans="2:25" ht="6" customHeight="1" x14ac:dyDescent="0.2">
      <c r="R59" s="25"/>
    </row>
    <row r="60" spans="2:25" x14ac:dyDescent="0.2">
      <c r="R60" s="25"/>
    </row>
    <row r="61" spans="2:25" x14ac:dyDescent="0.2">
      <c r="R61" s="25"/>
    </row>
    <row r="62" spans="2:25" x14ac:dyDescent="0.2">
      <c r="R62" s="25"/>
    </row>
    <row r="63" spans="2:25" ht="15" x14ac:dyDescent="0.2">
      <c r="B63" s="4" t="s">
        <v>38</v>
      </c>
      <c r="C63" s="1" t="s">
        <v>30</v>
      </c>
      <c r="R63" s="25"/>
    </row>
    <row r="64" spans="2:25" ht="15" x14ac:dyDescent="0.25">
      <c r="B64" s="3"/>
      <c r="R64" s="25"/>
    </row>
    <row r="65" spans="2:18" ht="15" x14ac:dyDescent="0.25">
      <c r="B65" s="3"/>
      <c r="R65" s="25"/>
    </row>
    <row r="66" spans="2:18" x14ac:dyDescent="0.2">
      <c r="R66" s="25"/>
    </row>
    <row r="67" spans="2:18" x14ac:dyDescent="0.2">
      <c r="R67" s="25"/>
    </row>
    <row r="68" spans="2:18" x14ac:dyDescent="0.2">
      <c r="R68" s="25"/>
    </row>
    <row r="69" spans="2:18" x14ac:dyDescent="0.2">
      <c r="R69" s="25"/>
    </row>
    <row r="70" spans="2:18" x14ac:dyDescent="0.2">
      <c r="R70" s="25"/>
    </row>
    <row r="71" spans="2:18" x14ac:dyDescent="0.2">
      <c r="R71" s="25"/>
    </row>
    <row r="72" spans="2:18" x14ac:dyDescent="0.2">
      <c r="R72" s="25"/>
    </row>
    <row r="73" spans="2:18" x14ac:dyDescent="0.2">
      <c r="R73" s="25"/>
    </row>
    <row r="74" spans="2:18" ht="15" x14ac:dyDescent="0.25">
      <c r="B74" s="3"/>
      <c r="D74"/>
      <c r="R74" s="25"/>
    </row>
    <row r="75" spans="2:18" ht="15" x14ac:dyDescent="0.2">
      <c r="D75" s="9"/>
      <c r="R75" s="25"/>
    </row>
    <row r="76" spans="2:18" x14ac:dyDescent="0.2">
      <c r="C76" s="67"/>
      <c r="R76" s="25"/>
    </row>
    <row r="77" spans="2:18" x14ac:dyDescent="0.2">
      <c r="C77" s="68"/>
      <c r="G77" s="60"/>
      <c r="R77" s="25"/>
    </row>
    <row r="78" spans="2:18" x14ac:dyDescent="0.2">
      <c r="C78" s="68"/>
      <c r="G78" s="69"/>
      <c r="R78" s="25"/>
    </row>
    <row r="79" spans="2:18" x14ac:dyDescent="0.2">
      <c r="R79" s="25"/>
    </row>
    <row r="80" spans="2:18" x14ac:dyDescent="0.2">
      <c r="R80" s="25"/>
    </row>
    <row r="81" spans="2:21" ht="15" x14ac:dyDescent="0.25">
      <c r="B81" s="3" t="s">
        <v>22</v>
      </c>
      <c r="C81" s="2" t="str">
        <f>CONCATENATE("Determine the net present value using ",TEXT(X10,"##%")," as the discount rate.")</f>
        <v>Determine the net present value using 6% as the discount rate.</v>
      </c>
      <c r="R81" s="25"/>
    </row>
    <row r="82" spans="2:21" ht="15" x14ac:dyDescent="0.25">
      <c r="B82" s="3"/>
      <c r="R82" s="25"/>
    </row>
    <row r="83" spans="2:21" ht="15" x14ac:dyDescent="0.25">
      <c r="B83" s="3"/>
      <c r="R83" s="25"/>
    </row>
    <row r="84" spans="2:21" ht="15" x14ac:dyDescent="0.25">
      <c r="C84" s="3"/>
      <c r="D84" s="3"/>
      <c r="E84" s="3"/>
      <c r="F84" s="3"/>
      <c r="G84" s="3"/>
      <c r="H84" s="3"/>
      <c r="I84" s="3"/>
      <c r="J84" s="3"/>
      <c r="K84" s="3"/>
      <c r="R84" s="25"/>
    </row>
    <row r="85" spans="2:21" ht="6" customHeight="1" x14ac:dyDescent="0.25">
      <c r="C85" s="3"/>
      <c r="D85" s="3"/>
      <c r="E85" s="3"/>
      <c r="F85" s="3"/>
      <c r="G85" s="3"/>
      <c r="H85" s="3"/>
      <c r="I85" s="3"/>
      <c r="J85" s="3"/>
      <c r="K85" s="3"/>
      <c r="R85" s="25"/>
    </row>
    <row r="86" spans="2:21" ht="15" x14ac:dyDescent="0.25">
      <c r="C86" s="3"/>
      <c r="D86" s="3"/>
      <c r="E86" s="3"/>
      <c r="F86" s="3"/>
      <c r="G86" s="3"/>
      <c r="H86" s="3"/>
      <c r="I86" s="3"/>
      <c r="J86" s="3"/>
      <c r="K86" s="3"/>
      <c r="R86" s="25"/>
    </row>
    <row r="87" spans="2:21" ht="6" customHeight="1" x14ac:dyDescent="0.25">
      <c r="C87" s="3"/>
      <c r="D87" s="3"/>
      <c r="E87" s="3"/>
      <c r="F87" s="3"/>
      <c r="G87" s="3"/>
      <c r="H87" s="3"/>
      <c r="I87" s="3"/>
      <c r="J87" s="3"/>
      <c r="K87" s="3"/>
      <c r="R87" s="25"/>
    </row>
    <row r="88" spans="2:21" ht="14.25" customHeight="1" x14ac:dyDescent="0.25">
      <c r="C88" s="3"/>
      <c r="D88" s="3"/>
      <c r="E88" s="3"/>
      <c r="F88" s="3"/>
      <c r="G88" s="3"/>
      <c r="H88" s="3"/>
      <c r="I88" s="3"/>
      <c r="J88" s="3"/>
      <c r="K88" s="3"/>
      <c r="R88" s="25"/>
      <c r="U88" s="10"/>
    </row>
    <row r="89" spans="2:21" ht="14.25" customHeight="1" x14ac:dyDescent="0.25">
      <c r="C89" s="3"/>
      <c r="D89" s="3"/>
      <c r="E89" s="3"/>
      <c r="F89" s="3"/>
      <c r="G89" s="3"/>
      <c r="H89" s="3"/>
      <c r="I89" s="3"/>
      <c r="J89" s="3"/>
      <c r="K89" s="3"/>
      <c r="R89" s="25"/>
      <c r="U89" s="10"/>
    </row>
    <row r="90" spans="2:21" ht="29.25" customHeight="1" x14ac:dyDescent="0.25">
      <c r="C90" s="3"/>
      <c r="D90" s="3"/>
      <c r="E90" s="3"/>
      <c r="F90" s="3"/>
      <c r="G90" s="3"/>
      <c r="H90" s="3"/>
      <c r="I90" s="3"/>
      <c r="J90" s="3"/>
      <c r="K90" s="3"/>
      <c r="R90" s="25"/>
      <c r="U90" s="62"/>
    </row>
    <row r="91" spans="2:21" ht="15" x14ac:dyDescent="0.25">
      <c r="C91" s="3"/>
      <c r="D91" s="3"/>
      <c r="E91" s="3"/>
      <c r="F91" s="3"/>
      <c r="G91" s="3"/>
      <c r="H91" s="3"/>
      <c r="I91" s="3"/>
      <c r="J91" s="3"/>
      <c r="K91" s="3"/>
      <c r="P91" s="59"/>
      <c r="R91" s="25"/>
      <c r="U91" s="10"/>
    </row>
    <row r="92" spans="2:21" ht="15" x14ac:dyDescent="0.25">
      <c r="C92" s="3"/>
      <c r="D92" s="3"/>
      <c r="E92" s="3"/>
      <c r="F92" s="3"/>
      <c r="G92" s="3"/>
      <c r="H92" s="3"/>
      <c r="I92" s="3"/>
      <c r="J92" s="3"/>
      <c r="K92" s="3"/>
      <c r="R92" s="25"/>
      <c r="U92" s="10"/>
    </row>
    <row r="93" spans="2:21" ht="15" x14ac:dyDescent="0.25">
      <c r="C93" s="3"/>
      <c r="D93" s="3"/>
      <c r="E93" s="3"/>
      <c r="F93" s="3"/>
      <c r="G93" s="3"/>
      <c r="H93" s="3"/>
      <c r="I93" s="3"/>
      <c r="J93" s="3"/>
      <c r="K93" s="3"/>
      <c r="R93" s="25"/>
      <c r="U93" s="10"/>
    </row>
    <row r="94" spans="2:21" ht="4.5" customHeight="1" x14ac:dyDescent="0.25">
      <c r="C94" s="3"/>
      <c r="D94" s="3"/>
      <c r="E94" s="3"/>
      <c r="F94" s="3"/>
      <c r="G94" s="3"/>
      <c r="H94" s="3"/>
      <c r="I94" s="3"/>
      <c r="J94" s="3"/>
      <c r="K94" s="3"/>
      <c r="R94" s="25"/>
      <c r="U94" s="10"/>
    </row>
    <row r="95" spans="2:21" ht="15" x14ac:dyDescent="0.25">
      <c r="C95" s="3"/>
      <c r="D95" s="3"/>
      <c r="E95" s="3"/>
      <c r="F95" s="3"/>
      <c r="G95" s="3"/>
      <c r="H95" s="3"/>
      <c r="I95" s="3"/>
      <c r="J95" s="3"/>
      <c r="K95" s="3"/>
      <c r="R95" s="25"/>
      <c r="U95" s="10"/>
    </row>
    <row r="96" spans="2:21" ht="15" x14ac:dyDescent="0.25">
      <c r="C96" s="3"/>
      <c r="D96" s="3"/>
      <c r="E96" s="3"/>
      <c r="F96" s="3"/>
      <c r="G96" s="3"/>
      <c r="H96" s="3"/>
      <c r="I96" s="3"/>
      <c r="J96" s="3"/>
      <c r="K96" s="3"/>
      <c r="R96" s="25"/>
      <c r="U96" s="10"/>
    </row>
    <row r="97" spans="3:21" ht="6" customHeight="1" x14ac:dyDescent="0.25">
      <c r="C97" s="3"/>
      <c r="D97" s="3"/>
      <c r="E97" s="3"/>
      <c r="F97" s="3"/>
      <c r="G97" s="3"/>
      <c r="H97" s="3"/>
      <c r="I97" s="3"/>
      <c r="J97" s="3"/>
      <c r="K97" s="3"/>
      <c r="R97" s="25"/>
      <c r="U97" s="10"/>
    </row>
    <row r="98" spans="3:21" ht="15" x14ac:dyDescent="0.25">
      <c r="C98" s="3"/>
      <c r="D98" s="3"/>
      <c r="E98" s="3"/>
      <c r="F98" s="3"/>
      <c r="G98" s="3"/>
      <c r="H98" s="3"/>
      <c r="I98" s="3"/>
      <c r="J98" s="3"/>
      <c r="K98" s="3"/>
      <c r="R98" s="25"/>
      <c r="U98" s="10"/>
    </row>
    <row r="99" spans="3:21" ht="6" customHeight="1" x14ac:dyDescent="0.25">
      <c r="C99" s="3"/>
      <c r="D99" s="3"/>
      <c r="E99" s="3"/>
      <c r="F99" s="3"/>
      <c r="G99" s="3"/>
      <c r="H99" s="3"/>
      <c r="I99" s="3"/>
      <c r="J99" s="3"/>
      <c r="K99" s="3"/>
      <c r="R99" s="25"/>
      <c r="U99" s="10"/>
    </row>
    <row r="100" spans="3:21" ht="14.25" customHeight="1" x14ac:dyDescent="0.25">
      <c r="C100" s="3"/>
      <c r="D100" s="3"/>
      <c r="E100" s="3"/>
      <c r="F100" s="3"/>
      <c r="G100" s="3"/>
      <c r="H100" s="3"/>
      <c r="I100" s="3"/>
      <c r="J100" s="3"/>
      <c r="K100" s="3"/>
      <c r="R100" s="25"/>
      <c r="U100" s="10"/>
    </row>
    <row r="101" spans="3:21" ht="14.25" customHeight="1" x14ac:dyDescent="0.25">
      <c r="C101" s="3"/>
      <c r="D101" s="3"/>
      <c r="E101" s="3"/>
      <c r="F101" s="3"/>
      <c r="G101" s="3"/>
      <c r="H101" s="3"/>
      <c r="I101" s="3"/>
      <c r="J101" s="3"/>
      <c r="K101" s="3"/>
      <c r="R101" s="25"/>
      <c r="U101" s="10"/>
    </row>
    <row r="102" spans="3:21" ht="31.5" customHeight="1" x14ac:dyDescent="0.25">
      <c r="C102" s="3"/>
      <c r="D102" s="3"/>
      <c r="E102" s="3"/>
      <c r="F102" s="3"/>
      <c r="G102" s="3"/>
      <c r="H102" s="3"/>
      <c r="I102" s="3"/>
      <c r="J102" s="3"/>
      <c r="K102" s="3"/>
      <c r="R102" s="25"/>
      <c r="U102" s="62"/>
    </row>
    <row r="103" spans="3:21" ht="15" x14ac:dyDescent="0.25">
      <c r="C103" s="3"/>
      <c r="D103" s="3"/>
      <c r="E103" s="3"/>
      <c r="F103" s="3"/>
      <c r="G103" s="3"/>
      <c r="H103" s="3"/>
      <c r="I103" s="3"/>
      <c r="J103" s="3"/>
      <c r="K103" s="3"/>
      <c r="R103" s="25"/>
      <c r="U103" s="10"/>
    </row>
    <row r="104" spans="3:21" ht="15" x14ac:dyDescent="0.25">
      <c r="C104" s="3"/>
      <c r="D104" s="3"/>
      <c r="E104" s="3"/>
      <c r="F104" s="3"/>
      <c r="G104" s="3"/>
      <c r="H104" s="3"/>
      <c r="I104" s="3"/>
      <c r="J104" s="3"/>
      <c r="K104" s="3"/>
      <c r="R104" s="25"/>
    </row>
    <row r="105" spans="3:21" ht="15" x14ac:dyDescent="0.25">
      <c r="C105" s="3"/>
      <c r="D105" s="3"/>
      <c r="E105" s="3"/>
      <c r="F105" s="3"/>
      <c r="G105" s="3"/>
      <c r="H105" s="3"/>
      <c r="I105" s="3"/>
      <c r="J105" s="3"/>
      <c r="K105" s="3"/>
      <c r="R105" s="25"/>
    </row>
    <row r="106" spans="3:21" ht="4.5" customHeight="1" x14ac:dyDescent="0.25">
      <c r="C106" s="3"/>
      <c r="D106" s="3"/>
      <c r="E106" s="3"/>
      <c r="F106" s="3"/>
      <c r="G106" s="3"/>
      <c r="H106" s="3"/>
      <c r="I106" s="3"/>
      <c r="J106" s="3"/>
      <c r="K106" s="3"/>
      <c r="R106" s="25"/>
    </row>
    <row r="107" spans="3:21" x14ac:dyDescent="0.2">
      <c r="R107" s="25"/>
    </row>
    <row r="108" spans="3:21" x14ac:dyDescent="0.2">
      <c r="R108" s="25"/>
    </row>
    <row r="109" spans="3:21" x14ac:dyDescent="0.2">
      <c r="R109" s="25"/>
    </row>
  </sheetData>
  <mergeCells count="4">
    <mergeCell ref="M18:Q18"/>
    <mergeCell ref="B17:Q17"/>
    <mergeCell ref="T17:Y17"/>
    <mergeCell ref="H18:L18"/>
  </mergeCells>
  <pageMargins left="0.7" right="0.7" top="0.75" bottom="0.75" header="0.3" footer="0.3"/>
  <pageSetup orientation="portrait" r:id="rId1"/>
  <ignoredErrors>
    <ignoredError sqref="X24:Y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Problems 1–4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Namrata Shukla</dc:creator>
  <cp:lastModifiedBy>Erica Stewart</cp:lastModifiedBy>
  <dcterms:created xsi:type="dcterms:W3CDTF">2015-09-29T11:04:23Z</dcterms:created>
  <dcterms:modified xsi:type="dcterms:W3CDTF">2017-07-06T13:58:48Z</dcterms:modified>
</cp:coreProperties>
</file>