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umont\Documents\Cost 5th\"/>
    </mc:Choice>
  </mc:AlternateContent>
  <bookViews>
    <workbookView xWindow="0" yWindow="0" windowWidth="24000" windowHeight="9735"/>
  </bookViews>
  <sheets>
    <sheet name="C8-50 Template" sheetId="2" r:id="rId1"/>
  </sheets>
  <calcPr calcId="152511"/>
</workbook>
</file>

<file path=xl/calcChain.xml><?xml version="1.0" encoding="utf-8"?>
<calcChain xmlns="http://schemas.openxmlformats.org/spreadsheetml/2006/main">
  <c r="F72" i="2" l="1"/>
  <c r="F71" i="2"/>
  <c r="F70" i="2"/>
  <c r="F30" i="2"/>
  <c r="F22" i="2"/>
  <c r="G30" i="2"/>
  <c r="G31" i="2" s="1"/>
  <c r="H30" i="2"/>
  <c r="H22" i="2"/>
  <c r="E47" i="2" s="1"/>
  <c r="H47" i="2" s="1"/>
  <c r="H31" i="2"/>
  <c r="F31" i="2"/>
  <c r="F23" i="2"/>
  <c r="E20" i="2"/>
  <c r="E22" i="2"/>
  <c r="E23" i="2"/>
  <c r="E15" i="2"/>
  <c r="G36" i="2"/>
  <c r="F36" i="2"/>
  <c r="H23" i="2"/>
  <c r="H36" i="2"/>
  <c r="E30" i="2" l="1"/>
  <c r="E31" i="2" s="1"/>
  <c r="F39" i="2"/>
  <c r="H41" i="2"/>
  <c r="H49" i="2" s="1"/>
  <c r="H50" i="2" s="1"/>
  <c r="G22" i="2"/>
  <c r="F34" i="2"/>
  <c r="E45" i="2"/>
  <c r="G23" i="2" l="1"/>
  <c r="F45" i="2"/>
  <c r="F49" i="2" s="1"/>
  <c r="F50" i="2" s="1"/>
  <c r="G35" i="2" l="1"/>
  <c r="E46" i="2"/>
  <c r="F57" i="2"/>
  <c r="F58" i="2" l="1"/>
  <c r="E64" i="2"/>
  <c r="G46" i="2"/>
  <c r="E48" i="2"/>
  <c r="E57" i="2" s="1"/>
  <c r="G40" i="2"/>
  <c r="E42" i="2"/>
  <c r="G49" i="2" l="1"/>
  <c r="G50" i="2" s="1"/>
  <c r="E58" i="2"/>
  <c r="D63" i="2"/>
  <c r="E65" i="2" s="1"/>
  <c r="F65" i="2" s="1"/>
  <c r="E49" i="2"/>
  <c r="E50" i="2" s="1"/>
  <c r="E43" i="2"/>
</calcChain>
</file>

<file path=xl/comments1.xml><?xml version="1.0" encoding="utf-8"?>
<comments xmlns="http://schemas.openxmlformats.org/spreadsheetml/2006/main">
  <authors>
    <author>Jack Terry</author>
  </authors>
  <commentList>
    <comment ref="E70" authorId="0" shapeId="0">
      <text>
        <r>
          <rPr>
            <sz val="8"/>
            <color indexed="81"/>
            <rFont val="Tahoma"/>
            <family val="2"/>
          </rPr>
          <t>Use the drop-down list to select the correct answer.</t>
        </r>
      </text>
    </comment>
  </commentList>
</comments>
</file>

<file path=xl/sharedStrings.xml><?xml version="1.0" encoding="utf-8"?>
<sst xmlns="http://schemas.openxmlformats.org/spreadsheetml/2006/main" count="72" uniqueCount="66">
  <si>
    <t>Part a.</t>
  </si>
  <si>
    <t>Physical</t>
  </si>
  <si>
    <t>Materials</t>
  </si>
  <si>
    <t>Labor</t>
  </si>
  <si>
    <t>Overhead</t>
  </si>
  <si>
    <t>Units</t>
  </si>
  <si>
    <t>Units to be accounted for:</t>
  </si>
  <si>
    <t>Units accounted for:</t>
  </si>
  <si>
    <t>Costs to be accounted for:</t>
  </si>
  <si>
    <t>Total costs to be accounted for</t>
  </si>
  <si>
    <t>Costs per equivalent unit</t>
  </si>
  <si>
    <t>Costs accounted for:</t>
  </si>
  <si>
    <t>Total costs accounted for</t>
  </si>
  <si>
    <t>Work in</t>
  </si>
  <si>
    <t>Finished</t>
  </si>
  <si>
    <t>Process</t>
  </si>
  <si>
    <t>Goods</t>
  </si>
  <si>
    <t>Prepare the journal entry below to adjust the accounts to the correct amounts</t>
  </si>
  <si>
    <t>Account Title</t>
  </si>
  <si>
    <t>Debit</t>
  </si>
  <si>
    <t>Credit</t>
  </si>
  <si>
    <t>Part c.</t>
  </si>
  <si>
    <t>Understated</t>
  </si>
  <si>
    <t>Income would have been</t>
  </si>
  <si>
    <t>Work in Process would have been</t>
  </si>
  <si>
    <t>Finished Goods would have been</t>
  </si>
  <si>
    <t xml:space="preserve">  Beginning WIP inventory</t>
  </si>
  <si>
    <t xml:space="preserve">  Units started this period</t>
  </si>
  <si>
    <t>Total units accounted for</t>
  </si>
  <si>
    <t xml:space="preserve">  Current period costs</t>
  </si>
  <si>
    <t>Flow of production units:</t>
  </si>
  <si>
    <t>Total Costs</t>
  </si>
  <si>
    <t>Details</t>
  </si>
  <si>
    <t>Per problem statement</t>
  </si>
  <si>
    <t>Correct</t>
  </si>
  <si>
    <t>Work in Process</t>
  </si>
  <si>
    <t xml:space="preserve">     Finished Goods</t>
  </si>
  <si>
    <t xml:space="preserve">     Cost of Goods Sold</t>
  </si>
  <si>
    <t xml:space="preserve">  Costs in beginning WIP inventory</t>
  </si>
  <si>
    <t>Student Name:</t>
  </si>
  <si>
    <t>Class:</t>
  </si>
  <si>
    <t>McGraw-Hill/Irwin</t>
  </si>
  <si>
    <t>Production Cost Report - Weighted Average</t>
  </si>
  <si>
    <t>Equivalent units</t>
  </si>
  <si>
    <t>Total units to be accounted for</t>
  </si>
  <si>
    <t xml:space="preserve">  Units completed and transferred out:</t>
  </si>
  <si>
    <t xml:space="preserve">    From beginning inventory</t>
  </si>
  <si>
    <t xml:space="preserve">    Started and completed currently</t>
  </si>
  <si>
    <t xml:space="preserve">    Total transferred out</t>
  </si>
  <si>
    <t xml:space="preserve">  Units in ending WIP inventory</t>
  </si>
  <si>
    <t>Part b. Adjustment required:</t>
  </si>
  <si>
    <t>Difference</t>
  </si>
  <si>
    <t>Overstated/</t>
  </si>
  <si>
    <t xml:space="preserve">     Materials</t>
  </si>
  <si>
    <t xml:space="preserve">    Labor</t>
  </si>
  <si>
    <t xml:space="preserve">     Labor</t>
  </si>
  <si>
    <t xml:space="preserve">     Overhead</t>
  </si>
  <si>
    <t xml:space="preserve">    Materials</t>
  </si>
  <si>
    <t xml:space="preserve">    Overhead</t>
  </si>
  <si>
    <t xml:space="preserve">  Total costs of units transferred out</t>
  </si>
  <si>
    <t xml:space="preserve">  Costs assigned to ending WIP:</t>
  </si>
  <si>
    <t xml:space="preserve">  Total ending WIP inventory</t>
  </si>
  <si>
    <t>FREMONT CORPORATION</t>
  </si>
  <si>
    <t>Costs:</t>
  </si>
  <si>
    <t xml:space="preserve">  Costs assigned to units transferred out:</t>
  </si>
  <si>
    <t>Problem 08-50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</si>
</sst>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44"/>
      </bottom>
      <diagonal/>
    </border>
    <border>
      <left/>
      <right style="hair">
        <color indexed="44"/>
      </right>
      <top/>
      <bottom style="hair">
        <color indexed="44"/>
      </bottom>
      <diagonal/>
    </border>
    <border>
      <left/>
      <right/>
      <top style="hair">
        <color indexed="4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44"/>
      </right>
      <top style="hair">
        <color indexed="44"/>
      </top>
      <bottom style="thin">
        <color indexed="64"/>
      </bottom>
      <diagonal/>
    </border>
    <border>
      <left style="hair">
        <color indexed="44"/>
      </left>
      <right/>
      <top style="hair">
        <color indexed="44"/>
      </top>
      <bottom style="thin">
        <color indexed="64"/>
      </bottom>
      <diagonal/>
    </border>
    <border>
      <left/>
      <right style="hair">
        <color indexed="44"/>
      </right>
      <top style="thin">
        <color indexed="64"/>
      </top>
      <bottom style="double">
        <color indexed="64"/>
      </bottom>
      <diagonal/>
    </border>
    <border>
      <left style="hair">
        <color indexed="44"/>
      </left>
      <right/>
      <top/>
      <bottom style="hair">
        <color indexed="44"/>
      </bottom>
      <diagonal/>
    </border>
    <border>
      <left style="hair">
        <color indexed="44"/>
      </left>
      <right/>
      <top style="thin">
        <color indexed="64"/>
      </top>
      <bottom style="double">
        <color indexed="64"/>
      </bottom>
      <diagonal/>
    </border>
    <border>
      <left style="hair">
        <color indexed="44"/>
      </left>
      <right style="hair">
        <color indexed="44"/>
      </right>
      <top style="thin">
        <color indexed="64"/>
      </top>
      <bottom style="hair">
        <color indexed="44"/>
      </bottom>
      <diagonal/>
    </border>
    <border>
      <left style="hair">
        <color indexed="44"/>
      </left>
      <right/>
      <top style="hair">
        <color indexed="44"/>
      </top>
      <bottom style="hair">
        <color indexed="44"/>
      </bottom>
      <diagonal/>
    </border>
    <border>
      <left style="hair">
        <color indexed="44"/>
      </left>
      <right/>
      <top style="hair">
        <color indexed="44"/>
      </top>
      <bottom/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hair">
        <color indexed="44"/>
      </top>
      <bottom/>
      <diagonal/>
    </border>
    <border>
      <left style="hair">
        <color indexed="44"/>
      </left>
      <right style="hair">
        <color indexed="44"/>
      </right>
      <top style="thin">
        <color indexed="64"/>
      </top>
      <bottom style="double">
        <color indexed="64"/>
      </bottom>
      <diagonal/>
    </border>
    <border>
      <left/>
      <right style="hair">
        <color indexed="44"/>
      </right>
      <top style="hair">
        <color indexed="44"/>
      </top>
      <bottom style="hair">
        <color indexed="44"/>
      </bottom>
      <diagonal/>
    </border>
    <border>
      <left style="hair">
        <color indexed="44"/>
      </left>
      <right style="hair">
        <color indexed="44"/>
      </right>
      <top style="hair">
        <color indexed="44"/>
      </top>
      <bottom style="hair">
        <color indexed="44"/>
      </bottom>
      <diagonal/>
    </border>
    <border>
      <left style="hair">
        <color indexed="44"/>
      </left>
      <right/>
      <top/>
      <bottom/>
      <diagonal/>
    </border>
    <border>
      <left style="hair">
        <color indexed="44"/>
      </left>
      <right style="hair">
        <color indexed="44"/>
      </right>
      <top style="hair">
        <color indexed="4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44"/>
      </right>
      <top style="thin">
        <color indexed="64"/>
      </top>
      <bottom style="hair">
        <color indexed="44"/>
      </bottom>
      <diagonal/>
    </border>
    <border>
      <left/>
      <right style="hair">
        <color indexed="44"/>
      </right>
      <top style="hair">
        <color indexed="4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4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99CCFF"/>
      </top>
      <bottom style="hair">
        <color rgb="FF99CCFF"/>
      </bottom>
      <diagonal/>
    </border>
    <border>
      <left/>
      <right/>
      <top style="hair">
        <color rgb="FF99CCFF"/>
      </top>
      <bottom style="thin">
        <color indexed="64"/>
      </bottom>
      <diagonal/>
    </border>
    <border>
      <left/>
      <right style="hair">
        <color rgb="FF99CCFF"/>
      </right>
      <top/>
      <bottom style="hair">
        <color rgb="FF99CCFF"/>
      </bottom>
      <diagonal/>
    </border>
  </borders>
  <cellStyleXfs count="3">
    <xf numFmtId="0" fontId="0" fillId="0" borderId="0"/>
    <xf numFmtId="41" fontId="4" fillId="4" borderId="0">
      <alignment horizontal="center"/>
    </xf>
    <xf numFmtId="41" fontId="4" fillId="5" borderId="0" applyBorder="0">
      <protection locked="0"/>
    </xf>
  </cellStyleXfs>
  <cellXfs count="77">
    <xf numFmtId="0" fontId="0" fillId="0" borderId="0" xfId="0"/>
    <xf numFmtId="0" fontId="0" fillId="0" borderId="0" xfId="0" applyProtection="1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41" fontId="6" fillId="2" borderId="0" xfId="0" applyNumberFormat="1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Protection="1"/>
    <xf numFmtId="0" fontId="3" fillId="0" borderId="0" xfId="0" quotePrefix="1" applyFont="1" applyFill="1" applyBorder="1" applyAlignment="1" applyProtection="1">
      <alignment horizontal="left"/>
    </xf>
    <xf numFmtId="41" fontId="6" fillId="3" borderId="2" xfId="0" applyNumberFormat="1" applyFont="1" applyFill="1" applyBorder="1" applyAlignment="1" applyProtection="1">
      <alignment vertical="center"/>
      <protection locked="0"/>
    </xf>
    <xf numFmtId="41" fontId="6" fillId="3" borderId="3" xfId="0" applyNumberFormat="1" applyFont="1" applyFill="1" applyBorder="1" applyAlignment="1" applyProtection="1">
      <alignment vertical="center"/>
      <protection locked="0"/>
    </xf>
    <xf numFmtId="41" fontId="6" fillId="3" borderId="4" xfId="0" applyNumberFormat="1" applyFont="1" applyFill="1" applyBorder="1" applyAlignment="1" applyProtection="1">
      <alignment vertical="center"/>
      <protection locked="0"/>
    </xf>
    <xf numFmtId="41" fontId="1" fillId="3" borderId="4" xfId="0" applyNumberFormat="1" applyFont="1" applyFill="1" applyBorder="1" applyAlignment="1" applyProtection="1">
      <alignment vertical="center"/>
      <protection locked="0"/>
    </xf>
    <xf numFmtId="41" fontId="1" fillId="3" borderId="5" xfId="0" applyNumberFormat="1" applyFont="1" applyFill="1" applyBorder="1" applyAlignment="1" applyProtection="1">
      <alignment vertical="center"/>
      <protection locked="0"/>
    </xf>
    <xf numFmtId="41" fontId="5" fillId="2" borderId="1" xfId="0" applyNumberFormat="1" applyFont="1" applyFill="1" applyBorder="1" applyAlignment="1" applyProtection="1">
      <alignment horizontal="center" vertical="center"/>
    </xf>
    <xf numFmtId="42" fontId="6" fillId="3" borderId="2" xfId="0" applyNumberFormat="1" applyFont="1" applyFill="1" applyBorder="1" applyAlignment="1" applyProtection="1">
      <alignment vertical="center"/>
      <protection locked="0"/>
    </xf>
    <xf numFmtId="42" fontId="1" fillId="3" borderId="5" xfId="0" applyNumberFormat="1" applyFont="1" applyFill="1" applyBorder="1" applyAlignment="1" applyProtection="1">
      <alignment vertical="center"/>
      <protection locked="0"/>
    </xf>
    <xf numFmtId="41" fontId="1" fillId="3" borderId="6" xfId="0" applyNumberFormat="1" applyFont="1" applyFill="1" applyBorder="1" applyAlignment="1" applyProtection="1">
      <alignment vertical="center"/>
      <protection locked="0"/>
    </xf>
    <xf numFmtId="41" fontId="1" fillId="3" borderId="7" xfId="0" applyNumberFormat="1" applyFont="1" applyFill="1" applyBorder="1" applyAlignment="1" applyProtection="1">
      <alignment vertical="center"/>
      <protection locked="0"/>
    </xf>
    <xf numFmtId="41" fontId="1" fillId="3" borderId="8" xfId="0" applyNumberFormat="1" applyFont="1" applyFill="1" applyBorder="1" applyAlignment="1" applyProtection="1">
      <alignment vertical="center"/>
      <protection locked="0"/>
    </xf>
    <xf numFmtId="42" fontId="6" fillId="3" borderId="3" xfId="0" applyNumberFormat="1" applyFont="1" applyFill="1" applyBorder="1" applyAlignment="1" applyProtection="1">
      <alignment vertical="center"/>
      <protection locked="0"/>
    </xf>
    <xf numFmtId="42" fontId="6" fillId="3" borderId="9" xfId="0" applyNumberFormat="1" applyFont="1" applyFill="1" applyBorder="1" applyAlignment="1" applyProtection="1">
      <alignment vertical="center"/>
      <protection locked="0"/>
    </xf>
    <xf numFmtId="42" fontId="1" fillId="3" borderId="8" xfId="0" applyNumberFormat="1" applyFont="1" applyFill="1" applyBorder="1" applyAlignment="1" applyProtection="1">
      <alignment vertical="center"/>
      <protection locked="0"/>
    </xf>
    <xf numFmtId="42" fontId="1" fillId="3" borderId="10" xfId="0" applyNumberFormat="1" applyFont="1" applyFill="1" applyBorder="1" applyAlignment="1" applyProtection="1">
      <alignment vertical="center"/>
      <protection locked="0"/>
    </xf>
    <xf numFmtId="41" fontId="6" fillId="3" borderId="11" xfId="0" applyNumberFormat="1" applyFont="1" applyFill="1" applyBorder="1" applyAlignment="1" applyProtection="1">
      <alignment vertical="center"/>
      <protection locked="0"/>
    </xf>
    <xf numFmtId="41" fontId="6" fillId="3" borderId="12" xfId="0" applyNumberFormat="1" applyFont="1" applyFill="1" applyBorder="1" applyAlignment="1" applyProtection="1">
      <alignment vertical="center"/>
      <protection locked="0"/>
    </xf>
    <xf numFmtId="41" fontId="6" fillId="3" borderId="13" xfId="0" applyNumberFormat="1" applyFont="1" applyFill="1" applyBorder="1" applyAlignment="1" applyProtection="1">
      <alignment vertical="center"/>
      <protection locked="0"/>
    </xf>
    <xf numFmtId="41" fontId="4" fillId="3" borderId="2" xfId="0" applyNumberFormat="1" applyFont="1" applyFill="1" applyBorder="1" applyAlignment="1" applyProtection="1">
      <alignment horizontal="center" vertical="center"/>
      <protection locked="0"/>
    </xf>
    <xf numFmtId="41" fontId="4" fillId="3" borderId="14" xfId="0" applyNumberFormat="1" applyFont="1" applyFill="1" applyBorder="1" applyAlignment="1" applyProtection="1">
      <alignment horizontal="center" vertical="center"/>
      <protection locked="0"/>
    </xf>
    <xf numFmtId="41" fontId="4" fillId="3" borderId="15" xfId="0" applyNumberFormat="1" applyFont="1" applyFill="1" applyBorder="1" applyAlignment="1" applyProtection="1">
      <alignment horizontal="center" vertical="center"/>
      <protection locked="0"/>
    </xf>
    <xf numFmtId="41" fontId="1" fillId="2" borderId="0" xfId="0" applyNumberFormat="1" applyFont="1" applyFill="1" applyAlignment="1" applyProtection="1">
      <alignment vertical="center"/>
    </xf>
    <xf numFmtId="41" fontId="3" fillId="2" borderId="0" xfId="0" applyNumberFormat="1" applyFont="1" applyFill="1" applyAlignment="1" applyProtection="1">
      <alignment horizontal="center" vertical="center"/>
    </xf>
    <xf numFmtId="41" fontId="5" fillId="2" borderId="0" xfId="0" applyNumberFormat="1" applyFont="1" applyFill="1" applyAlignment="1" applyProtection="1">
      <alignment vertical="center"/>
    </xf>
    <xf numFmtId="41" fontId="3" fillId="2" borderId="1" xfId="0" applyNumberFormat="1" applyFont="1" applyFill="1" applyBorder="1" applyAlignment="1" applyProtection="1">
      <alignment horizontal="center" vertical="center"/>
    </xf>
    <xf numFmtId="41" fontId="5" fillId="2" borderId="0" xfId="0" applyNumberFormat="1" applyFont="1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/>
    </xf>
    <xf numFmtId="41" fontId="3" fillId="2" borderId="0" xfId="0" applyNumberFormat="1" applyFont="1" applyFill="1" applyBorder="1" applyAlignment="1" applyProtection="1">
      <alignment horizontal="center" vertical="center"/>
    </xf>
    <xf numFmtId="41" fontId="3" fillId="2" borderId="1" xfId="0" applyNumberFormat="1" applyFont="1" applyFill="1" applyBorder="1" applyAlignment="1" applyProtection="1">
      <alignment vertical="center"/>
    </xf>
    <xf numFmtId="41" fontId="6" fillId="2" borderId="0" xfId="0" applyNumberFormat="1" applyFont="1" applyFill="1" applyAlignment="1" applyProtection="1">
      <alignment horizontal="center" vertical="center"/>
    </xf>
    <xf numFmtId="41" fontId="6" fillId="2" borderId="0" xfId="0" applyNumberFormat="1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horizontal="center"/>
    </xf>
    <xf numFmtId="41" fontId="3" fillId="2" borderId="0" xfId="0" applyNumberFormat="1" applyFont="1" applyFill="1" applyAlignment="1" applyProtection="1">
      <alignment vertical="center"/>
    </xf>
    <xf numFmtId="41" fontId="5" fillId="2" borderId="0" xfId="0" applyNumberFormat="1" applyFont="1" applyFill="1" applyBorder="1" applyAlignment="1" applyProtection="1">
      <alignment vertical="center"/>
    </xf>
    <xf numFmtId="41" fontId="6" fillId="3" borderId="6" xfId="0" applyNumberFormat="1" applyFont="1" applyFill="1" applyBorder="1" applyAlignment="1" applyProtection="1">
      <alignment vertical="center"/>
      <protection locked="0"/>
    </xf>
    <xf numFmtId="42" fontId="1" fillId="3" borderId="16" xfId="0" applyNumberFormat="1" applyFont="1" applyFill="1" applyBorder="1" applyAlignment="1" applyProtection="1">
      <alignment vertical="center"/>
      <protection locked="0"/>
    </xf>
    <xf numFmtId="41" fontId="4" fillId="4" borderId="0" xfId="1">
      <alignment horizontal="center"/>
    </xf>
    <xf numFmtId="41" fontId="4" fillId="4" borderId="0" xfId="1" applyBorder="1">
      <alignment horizontal="center"/>
    </xf>
    <xf numFmtId="44" fontId="1" fillId="3" borderId="21" xfId="0" applyNumberFormat="1" applyFont="1" applyFill="1" applyBorder="1" applyAlignment="1" applyProtection="1">
      <alignment vertical="center"/>
      <protection locked="0"/>
    </xf>
    <xf numFmtId="41" fontId="6" fillId="3" borderId="19" xfId="0" applyNumberFormat="1" applyFont="1" applyFill="1" applyBorder="1" applyAlignment="1" applyProtection="1">
      <alignment vertical="center"/>
      <protection locked="0"/>
    </xf>
    <xf numFmtId="41" fontId="6" fillId="3" borderId="14" xfId="0" applyNumberFormat="1" applyFont="1" applyFill="1" applyBorder="1" applyAlignment="1" applyProtection="1">
      <alignment vertical="center"/>
      <protection locked="0"/>
    </xf>
    <xf numFmtId="41" fontId="6" fillId="3" borderId="0" xfId="0" applyNumberFormat="1" applyFont="1" applyFill="1" applyBorder="1" applyAlignment="1" applyProtection="1">
      <alignment vertical="center"/>
      <protection locked="0"/>
    </xf>
    <xf numFmtId="41" fontId="6" fillId="3" borderId="25" xfId="0" applyNumberFormat="1" applyFont="1" applyFill="1" applyBorder="1" applyAlignment="1" applyProtection="1">
      <alignment vertical="center"/>
      <protection locked="0"/>
    </xf>
    <xf numFmtId="41" fontId="4" fillId="5" borderId="0" xfId="2" applyBorder="1">
      <protection locked="0"/>
    </xf>
    <xf numFmtId="41" fontId="4" fillId="5" borderId="1" xfId="2" applyBorder="1">
      <protection locked="0"/>
    </xf>
    <xf numFmtId="41" fontId="4" fillId="5" borderId="26" xfId="2" applyBorder="1">
      <protection locked="0"/>
    </xf>
    <xf numFmtId="41" fontId="4" fillId="5" borderId="27" xfId="2" applyBorder="1">
      <protection locked="0"/>
    </xf>
    <xf numFmtId="41" fontId="4" fillId="5" borderId="28" xfId="2" applyBorder="1">
      <protection locked="0"/>
    </xf>
    <xf numFmtId="41" fontId="4" fillId="4" borderId="1" xfId="1" applyBorder="1">
      <alignment horizontal="center"/>
    </xf>
    <xf numFmtId="41" fontId="3" fillId="2" borderId="1" xfId="0" applyNumberFormat="1" applyFont="1" applyFill="1" applyBorder="1" applyAlignment="1" applyProtection="1">
      <alignment horizontal="center" vertical="center"/>
    </xf>
    <xf numFmtId="41" fontId="6" fillId="2" borderId="0" xfId="0" applyNumberFormat="1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quotePrefix="1" applyFont="1" applyFill="1" applyBorder="1" applyAlignment="1" applyProtection="1">
      <alignment horizontal="left"/>
    </xf>
    <xf numFmtId="41" fontId="3" fillId="2" borderId="0" xfId="0" applyNumberFormat="1" applyFont="1" applyFill="1" applyAlignment="1" applyProtection="1">
      <alignment horizontal="center" vertical="center"/>
    </xf>
    <xf numFmtId="41" fontId="3" fillId="2" borderId="0" xfId="0" applyNumberFormat="1" applyFont="1" applyFill="1" applyBorder="1" applyAlignment="1" applyProtection="1">
      <alignment horizontal="center" vertical="center"/>
    </xf>
    <xf numFmtId="41" fontId="3" fillId="2" borderId="1" xfId="0" applyNumberFormat="1" applyFont="1" applyFill="1" applyBorder="1" applyAlignment="1" applyProtection="1">
      <alignment horizontal="center" vertical="center"/>
    </xf>
    <xf numFmtId="41" fontId="3" fillId="2" borderId="1" xfId="0" applyNumberFormat="1" applyFont="1" applyFill="1" applyBorder="1" applyAlignment="1" applyProtection="1">
      <alignment horizontal="left" vertical="center"/>
    </xf>
    <xf numFmtId="41" fontId="6" fillId="2" borderId="24" xfId="0" applyNumberFormat="1" applyFont="1" applyFill="1" applyBorder="1" applyAlignment="1" applyProtection="1">
      <alignment horizontal="left" vertical="center"/>
    </xf>
    <xf numFmtId="41" fontId="5" fillId="2" borderId="1" xfId="0" applyNumberFormat="1" applyFont="1" applyFill="1" applyBorder="1" applyAlignment="1" applyProtection="1">
      <alignment horizontal="center" vertical="center"/>
    </xf>
    <xf numFmtId="41" fontId="0" fillId="2" borderId="0" xfId="0" applyNumberFormat="1" applyFont="1" applyFill="1" applyAlignment="1" applyProtection="1">
      <alignment horizontal="left" vertical="center"/>
    </xf>
    <xf numFmtId="41" fontId="0" fillId="2" borderId="0" xfId="0" applyNumberFormat="1" applyFill="1" applyAlignment="1" applyProtection="1">
      <alignment horizontal="left" vertical="center"/>
    </xf>
    <xf numFmtId="41" fontId="6" fillId="3" borderId="17" xfId="0" applyNumberFormat="1" applyFont="1" applyFill="1" applyBorder="1" applyAlignment="1" applyProtection="1">
      <alignment horizontal="left" vertical="center"/>
      <protection locked="0"/>
    </xf>
    <xf numFmtId="41" fontId="6" fillId="3" borderId="18" xfId="0" applyNumberFormat="1" applyFont="1" applyFill="1" applyBorder="1" applyAlignment="1" applyProtection="1">
      <alignment horizontal="left" vertical="center"/>
      <protection locked="0"/>
    </xf>
    <xf numFmtId="41" fontId="5" fillId="2" borderId="0" xfId="0" applyNumberFormat="1" applyFont="1" applyFill="1" applyAlignment="1" applyProtection="1">
      <alignment horizontal="left" vertical="center"/>
    </xf>
    <xf numFmtId="41" fontId="6" fillId="3" borderId="22" xfId="0" applyNumberFormat="1" applyFont="1" applyFill="1" applyBorder="1" applyAlignment="1" applyProtection="1">
      <alignment horizontal="left" vertical="center"/>
      <protection locked="0"/>
    </xf>
    <xf numFmtId="41" fontId="6" fillId="3" borderId="11" xfId="0" applyNumberFormat="1" applyFont="1" applyFill="1" applyBorder="1" applyAlignment="1" applyProtection="1">
      <alignment horizontal="left" vertical="center"/>
      <protection locked="0"/>
    </xf>
    <xf numFmtId="41" fontId="6" fillId="3" borderId="23" xfId="0" applyNumberFormat="1" applyFont="1" applyFill="1" applyBorder="1" applyAlignment="1" applyProtection="1">
      <alignment horizontal="left" vertical="center"/>
      <protection locked="0"/>
    </xf>
    <xf numFmtId="41" fontId="6" fillId="3" borderId="20" xfId="0" applyNumberFormat="1" applyFont="1" applyFill="1" applyBorder="1" applyAlignment="1" applyProtection="1">
      <alignment horizontal="left" vertical="center"/>
      <protection locked="0"/>
    </xf>
    <xf numFmtId="41" fontId="3" fillId="2" borderId="0" xfId="0" applyNumberFormat="1" applyFont="1" applyFill="1" applyAlignment="1" applyProtection="1">
      <alignment horizontal="left" vertical="center"/>
    </xf>
  </cellXfs>
  <cellStyles count="3">
    <cellStyle name="MH Blue w/ #" xfId="1"/>
    <cellStyle name="MH Yellow w/#" xfId="2"/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6"/>
  <sheetViews>
    <sheetView showGridLines="0" tabSelected="1" zoomScaleNormal="100" workbookViewId="0">
      <selection activeCell="E70" sqref="E70:E72"/>
    </sheetView>
  </sheetViews>
  <sheetFormatPr defaultRowHeight="12.75" x14ac:dyDescent="0.2"/>
  <cols>
    <col min="1" max="1" width="2.7109375" customWidth="1"/>
    <col min="2" max="8" width="12.7109375" customWidth="1"/>
    <col min="9" max="9" width="2.7109375" customWidth="1"/>
    <col min="10" max="15" width="12.7109375" customWidth="1"/>
  </cols>
  <sheetData>
    <row r="1" spans="1:11" x14ac:dyDescent="0.2">
      <c r="A1" s="1"/>
      <c r="B1" s="5" t="s">
        <v>39</v>
      </c>
      <c r="C1" s="59"/>
      <c r="D1" s="59"/>
      <c r="H1" s="1"/>
      <c r="I1" s="1"/>
      <c r="J1" s="1"/>
      <c r="K1" s="1"/>
    </row>
    <row r="2" spans="1:11" x14ac:dyDescent="0.2">
      <c r="A2" s="1"/>
      <c r="B2" s="5" t="s">
        <v>40</v>
      </c>
      <c r="C2" s="59" t="s">
        <v>41</v>
      </c>
      <c r="D2" s="59"/>
      <c r="H2" s="1"/>
      <c r="I2" s="1"/>
      <c r="J2" s="1"/>
      <c r="K2" s="1"/>
    </row>
    <row r="3" spans="1:11" x14ac:dyDescent="0.2">
      <c r="A3" s="1"/>
      <c r="B3" s="6"/>
      <c r="C3" s="60" t="s">
        <v>65</v>
      </c>
      <c r="D3" s="60"/>
      <c r="H3" s="1"/>
      <c r="I3" s="1"/>
      <c r="J3" s="1"/>
      <c r="K3" s="1"/>
    </row>
    <row r="4" spans="1:11" x14ac:dyDescent="0.2">
      <c r="A4" s="1"/>
      <c r="B4" s="1"/>
      <c r="C4" s="1"/>
      <c r="D4" s="1"/>
      <c r="E4" s="6"/>
      <c r="F4" s="6"/>
      <c r="G4" s="7"/>
      <c r="H4" s="1"/>
      <c r="I4" s="1"/>
      <c r="J4" s="1"/>
      <c r="K4" s="1"/>
    </row>
    <row r="5" spans="1:11" s="2" customFormat="1" ht="12.75" customHeight="1" x14ac:dyDescent="0.2">
      <c r="A5" s="29"/>
      <c r="B5" s="61" t="s">
        <v>62</v>
      </c>
      <c r="C5" s="61"/>
      <c r="D5" s="61"/>
      <c r="E5" s="61"/>
      <c r="F5" s="61"/>
      <c r="G5" s="61"/>
      <c r="H5" s="61"/>
      <c r="I5" s="29"/>
      <c r="J5" s="3"/>
      <c r="K5" s="3"/>
    </row>
    <row r="6" spans="1:11" s="2" customFormat="1" ht="12.75" customHeight="1" x14ac:dyDescent="0.2">
      <c r="A6" s="29"/>
      <c r="B6" s="61" t="s">
        <v>42</v>
      </c>
      <c r="C6" s="61"/>
      <c r="D6" s="61"/>
      <c r="E6" s="61"/>
      <c r="F6" s="61"/>
      <c r="G6" s="61"/>
      <c r="H6" s="61"/>
      <c r="I6" s="29"/>
      <c r="J6" s="3"/>
      <c r="K6" s="3"/>
    </row>
    <row r="7" spans="1:11" s="2" customFormat="1" ht="12.75" customHeight="1" x14ac:dyDescent="0.2">
      <c r="A7" s="29"/>
      <c r="B7" s="30"/>
      <c r="C7" s="30"/>
      <c r="D7" s="30"/>
      <c r="E7" s="30"/>
      <c r="F7" s="30"/>
      <c r="G7" s="30"/>
      <c r="H7" s="30"/>
      <c r="I7" s="29"/>
      <c r="J7" s="3"/>
      <c r="K7" s="3"/>
    </row>
    <row r="8" spans="1:11" s="2" customFormat="1" ht="12.75" customHeight="1" x14ac:dyDescent="0.2">
      <c r="A8" s="29"/>
      <c r="B8" s="31" t="s">
        <v>0</v>
      </c>
      <c r="C8" s="30"/>
      <c r="D8" s="30"/>
      <c r="E8" s="30"/>
      <c r="F8" s="30"/>
      <c r="G8" s="30"/>
      <c r="H8" s="30"/>
      <c r="I8" s="29"/>
      <c r="J8" s="3"/>
      <c r="K8" s="3"/>
    </row>
    <row r="9" spans="1:11" s="2" customFormat="1" ht="12.75" customHeight="1" x14ac:dyDescent="0.2">
      <c r="A9" s="29"/>
      <c r="B9" s="30"/>
      <c r="C9" s="30"/>
      <c r="D9" s="30"/>
      <c r="E9" s="30"/>
      <c r="F9" s="62"/>
      <c r="G9" s="62"/>
      <c r="H9" s="62"/>
      <c r="I9" s="29"/>
      <c r="J9" s="3"/>
      <c r="K9" s="3"/>
    </row>
    <row r="10" spans="1:11" s="2" customFormat="1" ht="12.75" customHeight="1" x14ac:dyDescent="0.2">
      <c r="A10" s="4"/>
      <c r="B10" s="31"/>
      <c r="C10" s="4"/>
      <c r="D10" s="4"/>
      <c r="E10" s="33" t="s">
        <v>1</v>
      </c>
      <c r="F10" s="63" t="s">
        <v>43</v>
      </c>
      <c r="G10" s="63"/>
      <c r="H10" s="63"/>
      <c r="I10" s="4"/>
      <c r="J10" s="3"/>
      <c r="K10" s="3"/>
    </row>
    <row r="11" spans="1:11" s="2" customFormat="1" ht="12.75" customHeight="1" x14ac:dyDescent="0.2">
      <c r="A11" s="4"/>
      <c r="B11" s="64" t="s">
        <v>30</v>
      </c>
      <c r="C11" s="64"/>
      <c r="D11" s="64"/>
      <c r="E11" s="13" t="s">
        <v>5</v>
      </c>
      <c r="F11" s="57" t="s">
        <v>2</v>
      </c>
      <c r="G11" s="57" t="s">
        <v>3</v>
      </c>
      <c r="H11" s="57" t="s">
        <v>4</v>
      </c>
      <c r="I11" s="4"/>
      <c r="J11" s="3"/>
      <c r="K11" s="3"/>
    </row>
    <row r="12" spans="1:11" s="2" customFormat="1" ht="12.75" customHeight="1" x14ac:dyDescent="0.2">
      <c r="A12" s="4"/>
      <c r="B12" s="65" t="s">
        <v>6</v>
      </c>
      <c r="C12" s="65"/>
      <c r="D12" s="65"/>
      <c r="E12" s="4"/>
      <c r="F12" s="4"/>
      <c r="G12" s="4"/>
      <c r="H12" s="4"/>
      <c r="I12" s="4"/>
      <c r="J12" s="3"/>
      <c r="K12" s="3"/>
    </row>
    <row r="13" spans="1:11" s="2" customFormat="1" ht="12.75" customHeight="1" x14ac:dyDescent="0.2">
      <c r="A13" s="4"/>
      <c r="B13" s="58" t="s">
        <v>26</v>
      </c>
      <c r="C13" s="58"/>
      <c r="D13" s="58"/>
      <c r="E13" s="8"/>
      <c r="F13" s="4"/>
      <c r="G13" s="4"/>
      <c r="H13" s="4"/>
      <c r="I13" s="4"/>
      <c r="J13" s="3"/>
      <c r="K13" s="3"/>
    </row>
    <row r="14" spans="1:11" s="2" customFormat="1" ht="12.75" customHeight="1" x14ac:dyDescent="0.2">
      <c r="A14" s="4"/>
      <c r="B14" s="58" t="s">
        <v>27</v>
      </c>
      <c r="C14" s="58"/>
      <c r="D14" s="58"/>
      <c r="E14" s="11"/>
      <c r="F14" s="4"/>
      <c r="G14" s="4"/>
      <c r="H14" s="4"/>
      <c r="I14" s="4"/>
      <c r="J14" s="3"/>
      <c r="K14" s="3"/>
    </row>
    <row r="15" spans="1:11" s="2" customFormat="1" ht="12.75" customHeight="1" thickBot="1" x14ac:dyDescent="0.25">
      <c r="A15" s="4"/>
      <c r="B15" s="58" t="s">
        <v>44</v>
      </c>
      <c r="C15" s="58"/>
      <c r="D15" s="58"/>
      <c r="E15" s="12">
        <f>E13+E14</f>
        <v>0</v>
      </c>
      <c r="F15" s="4"/>
      <c r="G15" s="4"/>
      <c r="H15" s="4"/>
      <c r="I15" s="4"/>
      <c r="J15" s="3"/>
      <c r="K15" s="3"/>
    </row>
    <row r="16" spans="1:11" s="2" customFormat="1" ht="12.75" customHeight="1" thickTop="1" x14ac:dyDescent="0.2">
      <c r="A16" s="4"/>
      <c r="B16" s="58" t="s">
        <v>7</v>
      </c>
      <c r="C16" s="58"/>
      <c r="D16" s="58"/>
      <c r="E16" s="4"/>
      <c r="F16" s="4"/>
      <c r="G16" s="4"/>
      <c r="H16" s="4"/>
      <c r="I16" s="4"/>
      <c r="J16" s="3"/>
      <c r="K16" s="3"/>
    </row>
    <row r="17" spans="1:11" s="2" customFormat="1" ht="12.75" customHeight="1" x14ac:dyDescent="0.2">
      <c r="A17" s="4"/>
      <c r="B17" s="58" t="s">
        <v>45</v>
      </c>
      <c r="C17" s="58"/>
      <c r="D17" s="58"/>
      <c r="E17" s="4"/>
      <c r="F17" s="4"/>
      <c r="G17" s="4"/>
      <c r="H17" s="4"/>
      <c r="I17" s="4"/>
      <c r="J17" s="3"/>
      <c r="K17" s="3"/>
    </row>
    <row r="18" spans="1:11" s="2" customFormat="1" ht="12.75" customHeight="1" x14ac:dyDescent="0.2">
      <c r="A18" s="4"/>
      <c r="B18" s="58" t="s">
        <v>46</v>
      </c>
      <c r="C18" s="58"/>
      <c r="D18" s="58"/>
      <c r="E18" s="8"/>
      <c r="F18" s="4"/>
      <c r="G18" s="4"/>
      <c r="H18" s="4"/>
      <c r="I18" s="4"/>
      <c r="J18" s="3"/>
      <c r="K18" s="3"/>
    </row>
    <row r="19" spans="1:11" s="2" customFormat="1" ht="12.75" customHeight="1" x14ac:dyDescent="0.2">
      <c r="A19" s="4"/>
      <c r="B19" s="58" t="s">
        <v>47</v>
      </c>
      <c r="C19" s="58"/>
      <c r="D19" s="58"/>
      <c r="E19" s="10"/>
      <c r="F19" s="4"/>
      <c r="G19" s="4"/>
      <c r="H19" s="4"/>
      <c r="I19" s="4"/>
      <c r="J19" s="3"/>
      <c r="K19" s="3"/>
    </row>
    <row r="20" spans="1:11" s="2" customFormat="1" ht="12.75" customHeight="1" x14ac:dyDescent="0.2">
      <c r="A20" s="4"/>
      <c r="B20" s="58" t="s">
        <v>48</v>
      </c>
      <c r="C20" s="58"/>
      <c r="D20" s="58"/>
      <c r="E20" s="9">
        <f>SUM(E18:E19)</f>
        <v>0</v>
      </c>
      <c r="F20" s="9"/>
      <c r="G20" s="9"/>
      <c r="H20" s="8"/>
      <c r="I20" s="4"/>
      <c r="J20" s="3"/>
      <c r="K20" s="3"/>
    </row>
    <row r="21" spans="1:11" s="2" customFormat="1" ht="12.75" customHeight="1" x14ac:dyDescent="0.2">
      <c r="A21" s="4"/>
      <c r="B21" s="58" t="s">
        <v>49</v>
      </c>
      <c r="C21" s="58"/>
      <c r="D21" s="58"/>
      <c r="E21" s="42"/>
      <c r="F21" s="16"/>
      <c r="G21" s="16"/>
      <c r="H21" s="11"/>
      <c r="I21" s="4"/>
      <c r="J21" s="3"/>
      <c r="K21" s="3"/>
    </row>
    <row r="22" spans="1:11" s="2" customFormat="1" ht="12.75" customHeight="1" thickBot="1" x14ac:dyDescent="0.25">
      <c r="A22" s="4"/>
      <c r="B22" s="58" t="s">
        <v>28</v>
      </c>
      <c r="C22" s="58"/>
      <c r="D22" s="58"/>
      <c r="E22" s="18">
        <f>SUM(E20:E21)</f>
        <v>0</v>
      </c>
      <c r="F22" s="18">
        <f>SUM(F20:F21)</f>
        <v>0</v>
      </c>
      <c r="G22" s="18">
        <f>SUM(G20:G21)</f>
        <v>0</v>
      </c>
      <c r="H22" s="12">
        <f>SUM(H20:H21)</f>
        <v>0</v>
      </c>
      <c r="I22" s="4"/>
      <c r="J22" s="3"/>
      <c r="K22" s="3"/>
    </row>
    <row r="23" spans="1:11" s="2" customFormat="1" ht="12.75" customHeight="1" thickTop="1" x14ac:dyDescent="0.2">
      <c r="A23" s="4"/>
      <c r="B23" s="58"/>
      <c r="C23" s="58"/>
      <c r="D23" s="58"/>
      <c r="E23" s="34" t="str">
        <f>IF(E22="","",IF(E22=480000,"Correct!","Try again!"))</f>
        <v>Try again!</v>
      </c>
      <c r="F23" s="34" t="str">
        <f>IF(F22="","",IF(F22=480000,"Correct!","Try again!"))</f>
        <v>Try again!</v>
      </c>
      <c r="G23" s="34" t="str">
        <f>IF(G22="","",IF(G22=408000,"Correct!","Try again!"))</f>
        <v>Try again!</v>
      </c>
      <c r="H23" s="34" t="str">
        <f>IF(H22="","",IF(H22=408000,"Correct!","Try again!"))</f>
        <v>Try again!</v>
      </c>
      <c r="I23" s="4"/>
      <c r="J23" s="3"/>
      <c r="K23" s="3"/>
    </row>
    <row r="24" spans="1:11" s="2" customFormat="1" ht="12.75" customHeight="1" x14ac:dyDescent="0.2">
      <c r="A24" s="4"/>
      <c r="B24" s="58"/>
      <c r="C24" s="58"/>
      <c r="D24" s="58"/>
      <c r="E24" s="34"/>
      <c r="F24" s="34"/>
      <c r="G24" s="34"/>
      <c r="H24" s="34"/>
      <c r="I24" s="4"/>
      <c r="J24" s="3"/>
      <c r="K24" s="3"/>
    </row>
    <row r="25" spans="1:11" s="2" customFormat="1" ht="12.75" customHeight="1" x14ac:dyDescent="0.2">
      <c r="A25" s="4"/>
      <c r="B25" s="58"/>
      <c r="C25" s="58"/>
      <c r="D25" s="58"/>
      <c r="E25" s="4"/>
      <c r="F25" s="66" t="s">
        <v>32</v>
      </c>
      <c r="G25" s="66"/>
      <c r="H25" s="66"/>
      <c r="I25" s="4"/>
      <c r="J25" s="3"/>
      <c r="K25" s="3"/>
    </row>
    <row r="26" spans="1:11" s="2" customFormat="1" ht="12.75" customHeight="1" x14ac:dyDescent="0.2">
      <c r="A26" s="4"/>
      <c r="B26" s="64" t="s">
        <v>63</v>
      </c>
      <c r="C26" s="64"/>
      <c r="D26" s="64"/>
      <c r="E26" s="13" t="s">
        <v>31</v>
      </c>
      <c r="F26" s="13" t="s">
        <v>2</v>
      </c>
      <c r="G26" s="13" t="s">
        <v>3</v>
      </c>
      <c r="H26" s="13" t="s">
        <v>4</v>
      </c>
      <c r="I26" s="4"/>
      <c r="J26" s="3"/>
      <c r="K26" s="3"/>
    </row>
    <row r="27" spans="1:11" s="2" customFormat="1" ht="12.75" customHeight="1" x14ac:dyDescent="0.2">
      <c r="A27" s="4"/>
      <c r="B27" s="58" t="s">
        <v>8</v>
      </c>
      <c r="C27" s="58"/>
      <c r="D27" s="58"/>
      <c r="E27" s="4"/>
      <c r="F27" s="4"/>
      <c r="G27" s="4"/>
      <c r="H27" s="4"/>
      <c r="I27" s="4"/>
      <c r="J27" s="3"/>
      <c r="K27" s="3"/>
    </row>
    <row r="28" spans="1:11" s="2" customFormat="1" ht="12.75" customHeight="1" x14ac:dyDescent="0.2">
      <c r="A28" s="4"/>
      <c r="B28" s="58" t="s">
        <v>38</v>
      </c>
      <c r="C28" s="58"/>
      <c r="D28" s="58"/>
      <c r="E28" s="19"/>
      <c r="F28" s="19"/>
      <c r="G28" s="19"/>
      <c r="H28" s="14"/>
      <c r="I28" s="4"/>
      <c r="J28" s="3"/>
      <c r="K28" s="3"/>
    </row>
    <row r="29" spans="1:11" s="2" customFormat="1" ht="12.75" customHeight="1" x14ac:dyDescent="0.2">
      <c r="A29" s="4"/>
      <c r="B29" s="58" t="s">
        <v>29</v>
      </c>
      <c r="C29" s="58"/>
      <c r="D29" s="58"/>
      <c r="E29" s="16"/>
      <c r="F29" s="16"/>
      <c r="G29" s="16"/>
      <c r="H29" s="11"/>
      <c r="I29" s="4"/>
      <c r="J29" s="3"/>
      <c r="K29" s="3"/>
    </row>
    <row r="30" spans="1:11" s="2" customFormat="1" ht="12.75" customHeight="1" thickBot="1" x14ac:dyDescent="0.25">
      <c r="A30" s="4"/>
      <c r="B30" s="58" t="s">
        <v>9</v>
      </c>
      <c r="C30" s="58"/>
      <c r="D30" s="58"/>
      <c r="E30" s="21">
        <f>SUM(F30:H30)</f>
        <v>0</v>
      </c>
      <c r="F30" s="21">
        <f>F28+F29</f>
        <v>0</v>
      </c>
      <c r="G30" s="21">
        <f>G28+G29</f>
        <v>0</v>
      </c>
      <c r="H30" s="15">
        <f>H28+H29</f>
        <v>0</v>
      </c>
      <c r="I30" s="4"/>
      <c r="J30" s="3"/>
      <c r="K30" s="3"/>
    </row>
    <row r="31" spans="1:11" s="2" customFormat="1" ht="12.75" customHeight="1" thickTop="1" x14ac:dyDescent="0.2">
      <c r="A31" s="4"/>
      <c r="B31" s="58"/>
      <c r="C31" s="58"/>
      <c r="D31" s="58"/>
      <c r="E31" s="34" t="str">
        <f>IF(E30="","",IF(E30=6757200,"Correct!","Try again!"))</f>
        <v>Try again!</v>
      </c>
      <c r="F31" s="34" t="str">
        <f>IF(F30="","",IF(F30=1800000,"Correct!","Try again!"))</f>
        <v>Try again!</v>
      </c>
      <c r="G31" s="34" t="str">
        <f>IF(G30="","",IF(G30=2754000,"Correct!","Try again!"))</f>
        <v>Try again!</v>
      </c>
      <c r="H31" s="34" t="str">
        <f>IF(H30="","",IF(H30=2203200,"Correct!","Try again!"))</f>
        <v>Try again!</v>
      </c>
      <c r="I31" s="4"/>
      <c r="J31" s="3"/>
      <c r="K31" s="3"/>
    </row>
    <row r="32" spans="1:11" s="2" customFormat="1" ht="12.75" customHeight="1" x14ac:dyDescent="0.2">
      <c r="A32" s="4"/>
      <c r="B32" s="58" t="s">
        <v>10</v>
      </c>
      <c r="C32" s="58"/>
      <c r="D32" s="58"/>
      <c r="E32" s="58"/>
      <c r="F32" s="45"/>
      <c r="G32" s="45"/>
      <c r="H32" s="45"/>
      <c r="I32" s="4"/>
      <c r="J32" s="3"/>
      <c r="K32" s="3"/>
    </row>
    <row r="33" spans="1:11" s="2" customFormat="1" ht="12.75" customHeight="1" thickBot="1" x14ac:dyDescent="0.25">
      <c r="A33" s="4"/>
      <c r="B33" s="68" t="s">
        <v>53</v>
      </c>
      <c r="C33" s="58"/>
      <c r="D33" s="58"/>
      <c r="E33" s="58"/>
      <c r="F33" s="46"/>
      <c r="G33" s="45"/>
      <c r="H33" s="45"/>
      <c r="I33" s="4"/>
      <c r="J33" s="3"/>
      <c r="K33" s="3"/>
    </row>
    <row r="34" spans="1:11" s="2" customFormat="1" ht="12.75" customHeight="1" thickTop="1" thickBot="1" x14ac:dyDescent="0.25">
      <c r="A34" s="4"/>
      <c r="B34" s="68" t="s">
        <v>55</v>
      </c>
      <c r="C34" s="58"/>
      <c r="D34" s="58"/>
      <c r="E34" s="58"/>
      <c r="F34" s="34" t="str">
        <f>IF(F33="","",IF(F33=3.75,"Correct!","Try again!"))</f>
        <v/>
      </c>
      <c r="G34" s="46"/>
      <c r="H34" s="45"/>
      <c r="I34" s="4"/>
      <c r="J34" s="3"/>
      <c r="K34" s="3"/>
    </row>
    <row r="35" spans="1:11" s="2" customFormat="1" ht="12.75" customHeight="1" thickTop="1" thickBot="1" x14ac:dyDescent="0.25">
      <c r="A35" s="4"/>
      <c r="B35" s="68" t="s">
        <v>56</v>
      </c>
      <c r="C35" s="58"/>
      <c r="D35" s="58"/>
      <c r="E35" s="58"/>
      <c r="F35" s="45"/>
      <c r="G35" s="34" t="str">
        <f>IF(G34="","",IF(G34=6.75,"Correct!","Try again!"))</f>
        <v/>
      </c>
      <c r="H35" s="46"/>
      <c r="I35" s="4"/>
      <c r="J35" s="3"/>
      <c r="K35" s="3"/>
    </row>
    <row r="36" spans="1:11" s="2" customFormat="1" ht="12.75" customHeight="1" thickTop="1" x14ac:dyDescent="0.2">
      <c r="A36" s="4"/>
      <c r="B36" s="58"/>
      <c r="C36" s="58"/>
      <c r="D36" s="58"/>
      <c r="E36" s="4"/>
      <c r="F36" s="34" t="str">
        <f>IF(F32="","",IF(F32=3.75,"Correct!","Try again!"))</f>
        <v/>
      </c>
      <c r="G36" s="34" t="str">
        <f>IF(G32="","",IF(G32=6.75,"Correct!","Try again!"))</f>
        <v/>
      </c>
      <c r="H36" s="34" t="str">
        <f>IF(H32="","",IF(H32=5.4,"Correct!","Try again!"))</f>
        <v/>
      </c>
      <c r="I36" s="4"/>
      <c r="J36" s="3"/>
      <c r="K36" s="3"/>
    </row>
    <row r="37" spans="1:11" s="2" customFormat="1" ht="12.75" customHeight="1" x14ac:dyDescent="0.2">
      <c r="A37" s="4"/>
      <c r="B37" s="58" t="s">
        <v>11</v>
      </c>
      <c r="C37" s="58"/>
      <c r="D37" s="58"/>
      <c r="E37" s="4"/>
      <c r="F37" s="34"/>
      <c r="G37" s="34"/>
      <c r="H37" s="34"/>
      <c r="I37" s="4"/>
      <c r="J37" s="3"/>
      <c r="K37" s="3"/>
    </row>
    <row r="38" spans="1:11" s="2" customFormat="1" ht="12.75" customHeight="1" x14ac:dyDescent="0.2">
      <c r="A38" s="4"/>
      <c r="B38" s="67" t="s">
        <v>64</v>
      </c>
      <c r="C38" s="58"/>
      <c r="D38" s="58"/>
      <c r="E38" s="45"/>
      <c r="F38" s="45"/>
      <c r="G38" s="45"/>
      <c r="H38" s="45"/>
      <c r="I38" s="4"/>
      <c r="J38" s="3"/>
      <c r="K38" s="3"/>
    </row>
    <row r="39" spans="1:11" s="2" customFormat="1" ht="12.75" customHeight="1" x14ac:dyDescent="0.2">
      <c r="A39" s="4"/>
      <c r="B39" s="68" t="s">
        <v>57</v>
      </c>
      <c r="C39" s="58"/>
      <c r="D39" s="58"/>
      <c r="E39" s="9"/>
      <c r="F39" s="47">
        <f>E39</f>
        <v>0</v>
      </c>
      <c r="G39" s="45"/>
      <c r="H39" s="45"/>
      <c r="I39" s="4"/>
      <c r="J39" s="3"/>
      <c r="K39" s="3"/>
    </row>
    <row r="40" spans="1:11" s="2" customFormat="1" ht="12.75" customHeight="1" x14ac:dyDescent="0.2">
      <c r="A40" s="4"/>
      <c r="B40" s="68" t="s">
        <v>54</v>
      </c>
      <c r="C40" s="58"/>
      <c r="D40" s="58"/>
      <c r="E40" s="48"/>
      <c r="F40" s="34"/>
      <c r="G40" s="49">
        <f>E40</f>
        <v>0</v>
      </c>
      <c r="H40" s="45"/>
      <c r="I40" s="4"/>
      <c r="J40" s="3"/>
      <c r="K40" s="3"/>
    </row>
    <row r="41" spans="1:11" s="2" customFormat="1" ht="12.75" customHeight="1" x14ac:dyDescent="0.2">
      <c r="A41" s="4"/>
      <c r="B41" s="68" t="s">
        <v>58</v>
      </c>
      <c r="C41" s="58"/>
      <c r="D41" s="58"/>
      <c r="E41" s="10"/>
      <c r="F41" s="45"/>
      <c r="G41" s="34"/>
      <c r="H41" s="49">
        <f>E41</f>
        <v>0</v>
      </c>
      <c r="I41" s="4"/>
      <c r="J41" s="3"/>
      <c r="K41" s="3"/>
    </row>
    <row r="42" spans="1:11" s="2" customFormat="1" ht="12.75" customHeight="1" x14ac:dyDescent="0.2">
      <c r="A42" s="4"/>
      <c r="B42" s="68" t="s">
        <v>59</v>
      </c>
      <c r="C42" s="58"/>
      <c r="D42" s="58"/>
      <c r="E42" s="50">
        <f>SUM(E39:E41)</f>
        <v>0</v>
      </c>
      <c r="F42" s="44"/>
      <c r="G42" s="44"/>
      <c r="H42" s="34"/>
      <c r="I42" s="4"/>
      <c r="J42" s="3"/>
      <c r="K42" s="3"/>
    </row>
    <row r="43" spans="1:11" s="2" customFormat="1" ht="12.75" customHeight="1" x14ac:dyDescent="0.2">
      <c r="A43" s="4"/>
      <c r="B43" s="58"/>
      <c r="C43" s="58"/>
      <c r="D43" s="58"/>
      <c r="E43" s="34" t="str">
        <f>IF(E42="","",IF(E42=5724000,"Correct!","Try again!"))</f>
        <v>Try again!</v>
      </c>
      <c r="F43" s="44"/>
      <c r="G43" s="44"/>
      <c r="H43" s="44"/>
      <c r="I43" s="4"/>
      <c r="J43" s="3"/>
      <c r="K43" s="3"/>
    </row>
    <row r="44" spans="1:11" s="2" customFormat="1" ht="12.75" customHeight="1" x14ac:dyDescent="0.2">
      <c r="A44" s="4"/>
      <c r="B44" s="68" t="s">
        <v>60</v>
      </c>
      <c r="C44" s="68"/>
      <c r="D44" s="68"/>
      <c r="E44" s="34"/>
      <c r="F44" s="44"/>
      <c r="G44" s="44"/>
      <c r="H44" s="44"/>
      <c r="I44" s="4"/>
      <c r="J44" s="3"/>
      <c r="K44" s="3"/>
    </row>
    <row r="45" spans="1:11" s="2" customFormat="1" ht="12.75" customHeight="1" x14ac:dyDescent="0.2">
      <c r="A45" s="4"/>
      <c r="B45" s="68" t="s">
        <v>57</v>
      </c>
      <c r="C45" s="68"/>
      <c r="D45" s="68"/>
      <c r="E45" s="55">
        <f>F21*F33</f>
        <v>0</v>
      </c>
      <c r="F45" s="51">
        <f>E45</f>
        <v>0</v>
      </c>
      <c r="G45" s="45"/>
      <c r="H45" s="45"/>
      <c r="I45" s="4"/>
      <c r="J45" s="3"/>
      <c r="K45" s="3"/>
    </row>
    <row r="46" spans="1:11" s="2" customFormat="1" ht="12.75" customHeight="1" x14ac:dyDescent="0.2">
      <c r="A46" s="4"/>
      <c r="B46" s="68" t="s">
        <v>54</v>
      </c>
      <c r="C46" s="68"/>
      <c r="D46" s="68"/>
      <c r="E46" s="53">
        <f>G21*G34</f>
        <v>0</v>
      </c>
      <c r="F46" s="45"/>
      <c r="G46" s="51">
        <f>E46</f>
        <v>0</v>
      </c>
      <c r="H46" s="45"/>
      <c r="I46" s="4"/>
      <c r="J46" s="3"/>
      <c r="K46" s="3"/>
    </row>
    <row r="47" spans="1:11" s="2" customFormat="1" ht="12.75" customHeight="1" x14ac:dyDescent="0.2">
      <c r="A47" s="4"/>
      <c r="B47" s="68" t="s">
        <v>58</v>
      </c>
      <c r="C47" s="68"/>
      <c r="D47" s="68"/>
      <c r="E47" s="54">
        <f>H21*H35</f>
        <v>0</v>
      </c>
      <c r="F47" s="45"/>
      <c r="G47" s="45"/>
      <c r="H47" s="51">
        <f>E47</f>
        <v>0</v>
      </c>
      <c r="I47" s="4"/>
      <c r="J47" s="3"/>
      <c r="K47" s="3"/>
    </row>
    <row r="48" spans="1:11" s="2" customFormat="1" ht="12.75" customHeight="1" x14ac:dyDescent="0.2">
      <c r="A48" s="4"/>
      <c r="B48" s="68" t="s">
        <v>61</v>
      </c>
      <c r="C48" s="68"/>
      <c r="D48" s="68"/>
      <c r="E48" s="52">
        <f>SUM(E45:E47)</f>
        <v>0</v>
      </c>
      <c r="F48" s="56"/>
      <c r="G48" s="56"/>
      <c r="H48" s="56"/>
      <c r="I48" s="4"/>
      <c r="J48" s="3"/>
      <c r="K48" s="3"/>
    </row>
    <row r="49" spans="1:11" s="2" customFormat="1" ht="12.75" customHeight="1" thickBot="1" x14ac:dyDescent="0.25">
      <c r="A49" s="4"/>
      <c r="B49" s="58" t="s">
        <v>12</v>
      </c>
      <c r="C49" s="58"/>
      <c r="D49" s="58"/>
      <c r="E49" s="21">
        <f>E42+E48</f>
        <v>0</v>
      </c>
      <c r="F49" s="43">
        <f>SUM(F39:F48)</f>
        <v>0</v>
      </c>
      <c r="G49" s="43">
        <f>SUM(G39:G48)</f>
        <v>0</v>
      </c>
      <c r="H49" s="43">
        <f>SUM(H39:H48)</f>
        <v>0</v>
      </c>
      <c r="I49" s="4"/>
      <c r="J49" s="3"/>
      <c r="K49" s="3"/>
    </row>
    <row r="50" spans="1:11" s="2" customFormat="1" ht="12.75" customHeight="1" thickTop="1" x14ac:dyDescent="0.2">
      <c r="A50" s="4"/>
      <c r="B50" s="58"/>
      <c r="C50" s="58"/>
      <c r="D50" s="58"/>
      <c r="E50" s="34" t="str">
        <f>IF(E49="","",IF(E49=6757200,"Correct!","Try again!"))</f>
        <v>Try again!</v>
      </c>
      <c r="F50" s="34" t="str">
        <f>IF(F49="","",IF(F49=1800000,"Correct!","Try again!"))</f>
        <v>Try again!</v>
      </c>
      <c r="G50" s="34" t="str">
        <f>IF(G49="","",IF(G49=2754000,"Correct!","Try again!"))</f>
        <v>Try again!</v>
      </c>
      <c r="H50" s="34" t="str">
        <f>IF(H49="","",IF(H49=2203200,"Correct!","Try again!"))</f>
        <v>Try again!</v>
      </c>
      <c r="I50" s="4"/>
      <c r="J50" s="3"/>
      <c r="K50" s="3"/>
    </row>
    <row r="51" spans="1:11" s="2" customFormat="1" ht="12.75" customHeight="1" x14ac:dyDescent="0.2">
      <c r="A51" s="4"/>
      <c r="B51" s="58"/>
      <c r="C51" s="58"/>
      <c r="D51" s="58"/>
      <c r="E51" s="34"/>
      <c r="F51" s="34"/>
      <c r="G51" s="34"/>
      <c r="H51" s="34"/>
      <c r="I51" s="4"/>
      <c r="J51" s="3"/>
      <c r="K51" s="3"/>
    </row>
    <row r="52" spans="1:11" s="2" customFormat="1" ht="12.75" customHeight="1" x14ac:dyDescent="0.2">
      <c r="A52" s="4"/>
      <c r="B52" s="71" t="s">
        <v>50</v>
      </c>
      <c r="C52" s="71"/>
      <c r="D52" s="71"/>
      <c r="E52" s="4"/>
      <c r="F52" s="4"/>
      <c r="G52" s="4"/>
      <c r="H52" s="4"/>
      <c r="I52" s="4"/>
      <c r="J52" s="3"/>
      <c r="K52" s="3"/>
    </row>
    <row r="53" spans="1:11" s="2" customFormat="1" ht="12.75" customHeight="1" x14ac:dyDescent="0.2">
      <c r="A53" s="4"/>
      <c r="B53" s="58"/>
      <c r="C53" s="58"/>
      <c r="D53" s="58"/>
      <c r="E53" s="35" t="s">
        <v>13</v>
      </c>
      <c r="F53" s="35" t="s">
        <v>14</v>
      </c>
      <c r="G53" s="4"/>
      <c r="H53" s="4"/>
      <c r="I53" s="4"/>
      <c r="J53" s="3"/>
      <c r="K53" s="3"/>
    </row>
    <row r="54" spans="1:11" s="2" customFormat="1" ht="12.75" customHeight="1" x14ac:dyDescent="0.2">
      <c r="A54" s="4"/>
      <c r="B54" s="58"/>
      <c r="C54" s="58"/>
      <c r="D54" s="58"/>
      <c r="E54" s="32" t="s">
        <v>15</v>
      </c>
      <c r="F54" s="32" t="s">
        <v>16</v>
      </c>
      <c r="G54" s="4"/>
      <c r="H54" s="4"/>
      <c r="I54" s="4"/>
      <c r="J54" s="3"/>
      <c r="K54" s="3"/>
    </row>
    <row r="55" spans="1:11" s="2" customFormat="1" ht="12.75" customHeight="1" x14ac:dyDescent="0.2">
      <c r="A55" s="4"/>
      <c r="B55" s="58" t="s">
        <v>33</v>
      </c>
      <c r="C55" s="58"/>
      <c r="D55" s="58"/>
      <c r="E55" s="19"/>
      <c r="F55" s="20"/>
      <c r="G55" s="4"/>
      <c r="H55" s="4"/>
      <c r="I55" s="4"/>
      <c r="J55" s="3"/>
      <c r="K55" s="3"/>
    </row>
    <row r="56" spans="1:11" s="2" customFormat="1" ht="12.75" customHeight="1" x14ac:dyDescent="0.2">
      <c r="A56" s="4"/>
      <c r="B56" s="58" t="s">
        <v>34</v>
      </c>
      <c r="C56" s="58"/>
      <c r="D56" s="58"/>
      <c r="E56" s="16"/>
      <c r="F56" s="17"/>
      <c r="G56" s="4"/>
      <c r="H56" s="4"/>
      <c r="I56" s="4"/>
      <c r="J56" s="3"/>
      <c r="K56" s="3"/>
    </row>
    <row r="57" spans="1:11" s="2" customFormat="1" ht="12.75" customHeight="1" thickBot="1" x14ac:dyDescent="0.25">
      <c r="A57" s="4"/>
      <c r="B57" s="58" t="s">
        <v>51</v>
      </c>
      <c r="C57" s="58"/>
      <c r="D57" s="58"/>
      <c r="E57" s="21">
        <f>E55-E56</f>
        <v>0</v>
      </c>
      <c r="F57" s="22">
        <f>F55-F56</f>
        <v>0</v>
      </c>
      <c r="G57" s="4"/>
      <c r="H57" s="4"/>
      <c r="I57" s="4"/>
      <c r="J57" s="3"/>
      <c r="K57" s="3"/>
    </row>
    <row r="58" spans="1:11" s="2" customFormat="1" ht="12.75" customHeight="1" thickTop="1" x14ac:dyDescent="0.2">
      <c r="A58" s="4"/>
      <c r="B58" s="58"/>
      <c r="C58" s="58"/>
      <c r="D58" s="58"/>
      <c r="E58" s="34" t="str">
        <f>IF(E57="","",IF(E57=-240048,"Correct!","Try again!"))</f>
        <v>Try again!</v>
      </c>
      <c r="F58" s="34" t="str">
        <f>IF(F57="","",IF(F57=19560,"Correct!","Try again!"))</f>
        <v>Try again!</v>
      </c>
      <c r="G58" s="4"/>
      <c r="H58" s="4"/>
      <c r="I58" s="4"/>
      <c r="J58" s="3"/>
      <c r="K58" s="3"/>
    </row>
    <row r="59" spans="1:11" s="2" customFormat="1" ht="12.75" customHeight="1" x14ac:dyDescent="0.2">
      <c r="A59" s="4"/>
      <c r="B59" s="58"/>
      <c r="C59" s="58"/>
      <c r="D59" s="58"/>
      <c r="E59" s="4"/>
      <c r="F59" s="34"/>
      <c r="G59" s="34"/>
      <c r="H59" s="4"/>
      <c r="I59" s="4"/>
      <c r="J59" s="3"/>
      <c r="K59" s="3"/>
    </row>
    <row r="60" spans="1:11" s="2" customFormat="1" ht="12.75" customHeight="1" x14ac:dyDescent="0.2">
      <c r="A60" s="4"/>
      <c r="B60" s="71" t="s">
        <v>17</v>
      </c>
      <c r="C60" s="71"/>
      <c r="D60" s="71"/>
      <c r="E60" s="71"/>
      <c r="F60" s="71"/>
      <c r="G60" s="71"/>
      <c r="H60" s="4"/>
      <c r="I60" s="4"/>
      <c r="J60" s="3"/>
      <c r="K60" s="3"/>
    </row>
    <row r="61" spans="1:11" s="2" customFormat="1" ht="12.75" customHeight="1" x14ac:dyDescent="0.2">
      <c r="A61" s="4"/>
      <c r="B61" s="31"/>
      <c r="C61" s="4"/>
      <c r="D61" s="4"/>
      <c r="E61" s="4"/>
      <c r="F61" s="4"/>
      <c r="G61" s="4"/>
      <c r="H61" s="4"/>
      <c r="I61" s="4"/>
      <c r="J61" s="3"/>
      <c r="K61" s="3"/>
    </row>
    <row r="62" spans="1:11" s="2" customFormat="1" ht="12.75" customHeight="1" x14ac:dyDescent="0.2">
      <c r="A62" s="4"/>
      <c r="B62" s="36" t="s">
        <v>18</v>
      </c>
      <c r="C62" s="36"/>
      <c r="D62" s="32" t="s">
        <v>19</v>
      </c>
      <c r="E62" s="32" t="s">
        <v>20</v>
      </c>
      <c r="F62" s="35"/>
      <c r="G62" s="35"/>
      <c r="H62" s="37"/>
      <c r="I62" s="4"/>
      <c r="J62" s="3"/>
      <c r="K62" s="3"/>
    </row>
    <row r="63" spans="1:11" s="2" customFormat="1" ht="12.75" customHeight="1" x14ac:dyDescent="0.2">
      <c r="A63" s="4"/>
      <c r="B63" s="72" t="s">
        <v>35</v>
      </c>
      <c r="C63" s="73"/>
      <c r="D63" s="23">
        <f>-E57</f>
        <v>0</v>
      </c>
      <c r="E63" s="38"/>
      <c r="F63" s="39"/>
      <c r="G63" s="38"/>
      <c r="H63" s="4"/>
      <c r="I63" s="4"/>
      <c r="J63" s="3"/>
      <c r="K63" s="3"/>
    </row>
    <row r="64" spans="1:11" s="2" customFormat="1" ht="12.75" customHeight="1" x14ac:dyDescent="0.2">
      <c r="A64" s="4"/>
      <c r="B64" s="69" t="s">
        <v>36</v>
      </c>
      <c r="C64" s="70"/>
      <c r="D64" s="4"/>
      <c r="E64" s="24">
        <f>F57</f>
        <v>0</v>
      </c>
      <c r="F64" s="38"/>
      <c r="G64" s="38"/>
      <c r="H64" s="4"/>
      <c r="I64" s="4"/>
      <c r="J64" s="3"/>
      <c r="K64" s="3"/>
    </row>
    <row r="65" spans="1:11" s="2" customFormat="1" ht="12.75" customHeight="1" x14ac:dyDescent="0.2">
      <c r="A65" s="4"/>
      <c r="B65" s="74" t="s">
        <v>37</v>
      </c>
      <c r="C65" s="75"/>
      <c r="D65" s="4"/>
      <c r="E65" s="25">
        <f>D63-E64</f>
        <v>0</v>
      </c>
      <c r="F65" s="39" t="str">
        <f>IF(E65="","",IF(E65=220488,"«- Correct!","«- Try again!"))</f>
        <v>«- Try again!</v>
      </c>
      <c r="G65" s="38"/>
      <c r="H65" s="4"/>
      <c r="I65" s="4"/>
      <c r="J65" s="3"/>
      <c r="K65" s="3"/>
    </row>
    <row r="66" spans="1:11" s="2" customFormat="1" ht="12.75" customHeight="1" x14ac:dyDescent="0.2">
      <c r="A66" s="4"/>
      <c r="B66" s="58"/>
      <c r="C66" s="58"/>
      <c r="D66" s="58"/>
      <c r="E66" s="4"/>
      <c r="F66" s="4"/>
      <c r="G66" s="4"/>
      <c r="H66" s="4"/>
      <c r="I66" s="4"/>
      <c r="J66" s="3"/>
      <c r="K66" s="3"/>
    </row>
    <row r="67" spans="1:11" s="2" customFormat="1" ht="12.75" customHeight="1" x14ac:dyDescent="0.2">
      <c r="A67" s="4"/>
      <c r="B67" s="76" t="s">
        <v>21</v>
      </c>
      <c r="C67" s="76"/>
      <c r="D67" s="76"/>
      <c r="E67" s="4"/>
      <c r="F67" s="4"/>
      <c r="G67" s="4"/>
      <c r="H67" s="4"/>
      <c r="I67" s="4"/>
      <c r="J67" s="3"/>
      <c r="K67" s="3"/>
    </row>
    <row r="68" spans="1:11" s="2" customFormat="1" ht="12.75" customHeight="1" x14ac:dyDescent="0.2">
      <c r="A68" s="4"/>
      <c r="B68" s="58"/>
      <c r="C68" s="58"/>
      <c r="D68" s="58"/>
      <c r="E68" s="40" t="s">
        <v>52</v>
      </c>
      <c r="F68" s="4"/>
      <c r="G68" s="4"/>
      <c r="H68" s="4"/>
      <c r="I68" s="4"/>
      <c r="J68" s="3"/>
      <c r="K68" s="3"/>
    </row>
    <row r="69" spans="1:11" s="2" customFormat="1" ht="12.75" customHeight="1" x14ac:dyDescent="0.2">
      <c r="A69" s="4"/>
      <c r="B69" s="58"/>
      <c r="C69" s="58"/>
      <c r="D69" s="58"/>
      <c r="E69" s="40" t="s">
        <v>22</v>
      </c>
      <c r="F69" s="38"/>
      <c r="G69" s="38"/>
      <c r="H69" s="38"/>
      <c r="I69" s="4"/>
      <c r="J69" s="3"/>
      <c r="K69" s="3"/>
    </row>
    <row r="70" spans="1:11" s="2" customFormat="1" ht="12.75" customHeight="1" x14ac:dyDescent="0.2">
      <c r="A70" s="4"/>
      <c r="B70" s="58" t="s">
        <v>23</v>
      </c>
      <c r="C70" s="58"/>
      <c r="D70" s="58"/>
      <c r="E70" s="26"/>
      <c r="F70" s="39" t="str">
        <f>IF(E70="","",IF(E70="Understated","«- Correct!","«- Try again!"))</f>
        <v/>
      </c>
      <c r="G70" s="41"/>
      <c r="H70" s="41"/>
      <c r="I70" s="4"/>
      <c r="J70" s="3"/>
      <c r="K70" s="3"/>
    </row>
    <row r="71" spans="1:11" s="2" customFormat="1" ht="12.75" customHeight="1" x14ac:dyDescent="0.2">
      <c r="A71" s="4"/>
      <c r="B71" s="58" t="s">
        <v>24</v>
      </c>
      <c r="C71" s="58"/>
      <c r="D71" s="58"/>
      <c r="E71" s="27"/>
      <c r="F71" s="39" t="str">
        <f>IF(E71="","",IF(E71="Understated","«- Correct!","«- Try again!"))</f>
        <v/>
      </c>
      <c r="G71" s="41"/>
      <c r="H71" s="41"/>
      <c r="I71" s="4"/>
      <c r="J71" s="3"/>
      <c r="K71" s="3"/>
    </row>
    <row r="72" spans="1:11" s="2" customFormat="1" ht="12.75" customHeight="1" x14ac:dyDescent="0.2">
      <c r="A72" s="4"/>
      <c r="B72" s="58" t="s">
        <v>25</v>
      </c>
      <c r="C72" s="58"/>
      <c r="D72" s="58"/>
      <c r="E72" s="28"/>
      <c r="F72" s="39" t="str">
        <f>IF(E72="","",IF(E72="Overstated","«- Correct!","«- Try again!"))</f>
        <v/>
      </c>
      <c r="G72" s="41"/>
      <c r="H72" s="41"/>
      <c r="I72" s="4"/>
      <c r="J72" s="3"/>
      <c r="K72" s="3"/>
    </row>
    <row r="73" spans="1:11" s="2" customFormat="1" ht="12.75" customHeight="1" x14ac:dyDescent="0.2">
      <c r="A73" s="4"/>
      <c r="B73" s="4"/>
      <c r="C73" s="4"/>
      <c r="D73" s="4"/>
      <c r="E73" s="4"/>
      <c r="F73" s="38"/>
      <c r="G73" s="38"/>
      <c r="H73" s="38"/>
      <c r="I73" s="4"/>
      <c r="J73" s="3"/>
      <c r="K73" s="3"/>
    </row>
    <row r="74" spans="1:11" s="2" customFormat="1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s="2" customFormat="1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s="2" customFormat="1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s="2" customFormat="1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s="2" customFormat="1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s="2" customFormat="1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s="2" customFormat="1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="2" customFormat="1" ht="12.75" customHeight="1" x14ac:dyDescent="0.2"/>
    <row r="82" s="2" customFormat="1" ht="12.75" customHeight="1" x14ac:dyDescent="0.2"/>
    <row r="83" s="2" customFormat="1" ht="12.75" customHeight="1" x14ac:dyDescent="0.2"/>
    <row r="84" s="2" customFormat="1" ht="12.75" customHeight="1" x14ac:dyDescent="0.2"/>
    <row r="85" s="2" customFormat="1" ht="12.75" customHeight="1" x14ac:dyDescent="0.2"/>
    <row r="86" s="2" customFormat="1" ht="12.75" customHeight="1" x14ac:dyDescent="0.2"/>
    <row r="87" s="2" customFormat="1" ht="12.75" customHeight="1" x14ac:dyDescent="0.2"/>
    <row r="88" s="2" customFormat="1" ht="12.75" customHeight="1" x14ac:dyDescent="0.2"/>
    <row r="89" s="2" customFormat="1" ht="12.75" customHeight="1" x14ac:dyDescent="0.2"/>
    <row r="90" s="2" customFormat="1" ht="12.75" customHeight="1" x14ac:dyDescent="0.2"/>
    <row r="91" s="2" customFormat="1" ht="12.75" customHeight="1" x14ac:dyDescent="0.2"/>
    <row r="92" s="2" customFormat="1" ht="12.75" customHeight="1" x14ac:dyDescent="0.2"/>
    <row r="93" s="2" customFormat="1" ht="12.75" customHeight="1" x14ac:dyDescent="0.2"/>
    <row r="94" s="2" customFormat="1" ht="12.75" customHeight="1" x14ac:dyDescent="0.2"/>
    <row r="95" s="2" customFormat="1" ht="12.75" customHeight="1" x14ac:dyDescent="0.2"/>
    <row r="96" s="2" customFormat="1" ht="12.75" customHeight="1" x14ac:dyDescent="0.2"/>
    <row r="97" s="2" customFormat="1" ht="12.75" customHeight="1" x14ac:dyDescent="0.2"/>
    <row r="98" s="2" customFormat="1" ht="12.75" customHeight="1" x14ac:dyDescent="0.2"/>
    <row r="99" s="2" customFormat="1" ht="12.75" customHeight="1" x14ac:dyDescent="0.2"/>
    <row r="100" s="2" customFormat="1" ht="12.75" customHeight="1" x14ac:dyDescent="0.2"/>
    <row r="101" s="2" customFormat="1" ht="12.75" customHeight="1" x14ac:dyDescent="0.2"/>
    <row r="102" s="2" customFormat="1" ht="12.75" customHeight="1" x14ac:dyDescent="0.2"/>
    <row r="103" s="2" customFormat="1" ht="12.75" customHeight="1" x14ac:dyDescent="0.2"/>
    <row r="104" s="2" customFormat="1" ht="12.75" customHeight="1" x14ac:dyDescent="0.2"/>
    <row r="105" s="2" customFormat="1" ht="12.75" customHeight="1" x14ac:dyDescent="0.2"/>
    <row r="106" s="2" customFormat="1" ht="12.75" customHeight="1" x14ac:dyDescent="0.2"/>
  </sheetData>
  <sheetProtection algorithmName="SHA-512" hashValue="m0uuZlQG9S6quG1NbkP0FIZye+7QEVAxPZyUxZ85XqcKQIOjtoIL60Ua/9CjGfTOymJjqAzG35q6IuKIv1B8xA==" saltValue="OWT6wuIeW9o6j2K1FezRCw==" spinCount="100000" sheet="1" objects="1" scenarios="1" selectLockedCells="1"/>
  <mergeCells count="68">
    <mergeCell ref="B26:D26"/>
    <mergeCell ref="F25:H25"/>
    <mergeCell ref="F9:H9"/>
    <mergeCell ref="B65:C65"/>
    <mergeCell ref="B64:C64"/>
    <mergeCell ref="B63:C63"/>
    <mergeCell ref="B52:D52"/>
    <mergeCell ref="B60:G60"/>
    <mergeCell ref="B13:D13"/>
    <mergeCell ref="B12:D12"/>
    <mergeCell ref="B37:D37"/>
    <mergeCell ref="B39:D39"/>
    <mergeCell ref="B40:D40"/>
    <mergeCell ref="B41:D41"/>
    <mergeCell ref="B33:E33"/>
    <mergeCell ref="B34:E34"/>
    <mergeCell ref="B5:H5"/>
    <mergeCell ref="B6:H6"/>
    <mergeCell ref="B11:D11"/>
    <mergeCell ref="C2:D2"/>
    <mergeCell ref="C1:D1"/>
    <mergeCell ref="C3:D3"/>
    <mergeCell ref="F10:H10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54:D54"/>
    <mergeCell ref="B27:D27"/>
    <mergeCell ref="B28:D28"/>
    <mergeCell ref="B29:D29"/>
    <mergeCell ref="B30:D30"/>
    <mergeCell ref="B31:D31"/>
    <mergeCell ref="B32:E32"/>
    <mergeCell ref="B35:E35"/>
    <mergeCell ref="B36:D36"/>
    <mergeCell ref="B38:D38"/>
    <mergeCell ref="B49:D49"/>
    <mergeCell ref="B50:D50"/>
    <mergeCell ref="B53:D53"/>
    <mergeCell ref="B42:D42"/>
    <mergeCell ref="B43:D43"/>
    <mergeCell ref="B44:D44"/>
    <mergeCell ref="B72:D72"/>
    <mergeCell ref="B66:D66"/>
    <mergeCell ref="B67:D67"/>
    <mergeCell ref="B68:D68"/>
    <mergeCell ref="B69:D69"/>
    <mergeCell ref="B70:D70"/>
    <mergeCell ref="B71:D71"/>
    <mergeCell ref="B55:D55"/>
    <mergeCell ref="B56:D56"/>
    <mergeCell ref="B57:D57"/>
    <mergeCell ref="B58:D58"/>
    <mergeCell ref="B59:D59"/>
    <mergeCell ref="B48:D48"/>
    <mergeCell ref="B47:D47"/>
    <mergeCell ref="B46:D46"/>
    <mergeCell ref="B45:D45"/>
    <mergeCell ref="B51:D51"/>
  </mergeCells>
  <phoneticPr fontId="2" type="noConversion"/>
  <dataValidations count="1">
    <dataValidation type="list" allowBlank="1" showInputMessage="1" showErrorMessage="1" sqref="E70:E72">
      <formula1>"Overstated, Understated"</formula1>
    </dataValidation>
  </dataValidations>
  <pageMargins left="0.75" right="0.75" top="1" bottom="1" header="0.5" footer="0.5"/>
  <pageSetup scale="95" orientation="portrait" horizontalDpi="200" verticalDpi="200" r:id="rId1"/>
  <headerFooter alignWithMargins="0"/>
  <rowBreaks count="1" manualBreakCount="1">
    <brk id="5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C8-50 Template</vt:lpstr>
    </vt:vector>
  </TitlesOfParts>
  <Company>Comsource Associates,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Terry</dc:creator>
  <cp:lastModifiedBy>Windows User</cp:lastModifiedBy>
  <cp:lastPrinted>2012-12-30T01:02:56Z</cp:lastPrinted>
  <dcterms:created xsi:type="dcterms:W3CDTF">2007-08-21T21:09:17Z</dcterms:created>
  <dcterms:modified xsi:type="dcterms:W3CDTF">2016-10-20T20:43:20Z</dcterms:modified>
</cp:coreProperties>
</file>