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\Desktop\"/>
    </mc:Choice>
  </mc:AlternateContent>
  <bookViews>
    <workbookView xWindow="0" yWindow="0" windowWidth="20490" windowHeight="7755" tabRatio="923" activeTab="6"/>
  </bookViews>
  <sheets>
    <sheet name="Firm L" sheetId="1" r:id="rId1"/>
    <sheet name="Industry Dashboard" sheetId="2" r:id="rId2"/>
    <sheet name="Market Report – SONITES" sheetId="3" r:id="rId3"/>
    <sheet name="Benchmarking" sheetId="5" r:id="rId4"/>
    <sheet name="Consumer Survey" sheetId="8" r:id="rId5"/>
    <sheet name="Distribution Panel" sheetId="25" r:id="rId6"/>
    <sheet name="Semantic Scales" sheetId="28" r:id="rId7"/>
    <sheet name="Competitive intelligence " sheetId="26" r:id="rId8"/>
    <sheet name="Market Forecast" sheetId="27" r:id="rId9"/>
    <sheet name="Market Research - SONITES" sheetId="6" r:id="rId10"/>
  </sheets>
  <calcPr calcId="152511" iterateDelta="9.9999999974897903E-4"/>
</workbook>
</file>

<file path=xl/calcChain.xml><?xml version="1.0" encoding="utf-8"?>
<calcChain xmlns="http://schemas.openxmlformats.org/spreadsheetml/2006/main">
  <c r="J533" i="6" l="1"/>
  <c r="I533" i="6"/>
  <c r="H533" i="6"/>
  <c r="G533" i="6"/>
  <c r="F533" i="6"/>
  <c r="L523" i="6"/>
  <c r="I523" i="6"/>
  <c r="H523" i="6"/>
  <c r="G523" i="6"/>
  <c r="F523" i="6"/>
  <c r="N522" i="6"/>
  <c r="M522" i="6"/>
  <c r="L522" i="6"/>
  <c r="N521" i="6"/>
  <c r="M521" i="6"/>
  <c r="L521" i="6"/>
  <c r="N520" i="6"/>
  <c r="M520" i="6"/>
  <c r="L520" i="6"/>
  <c r="N519" i="6"/>
  <c r="M519" i="6"/>
  <c r="L519" i="6"/>
  <c r="N518" i="6"/>
  <c r="N523" i="6" s="1"/>
  <c r="M518" i="6"/>
  <c r="M523" i="6" s="1"/>
  <c r="L518" i="6"/>
  <c r="F512" i="6"/>
  <c r="F486" i="6"/>
  <c r="J460" i="6"/>
  <c r="I460" i="6"/>
  <c r="H460" i="6"/>
  <c r="G460" i="6"/>
  <c r="F460" i="6"/>
  <c r="J426" i="6"/>
  <c r="I426" i="6"/>
  <c r="H426" i="6"/>
  <c r="G426" i="6"/>
  <c r="F426" i="6"/>
  <c r="K414" i="6"/>
  <c r="J414" i="6"/>
  <c r="I414" i="6"/>
  <c r="H414" i="6"/>
  <c r="G414" i="6"/>
  <c r="F414" i="6"/>
  <c r="K379" i="6"/>
  <c r="J379" i="6"/>
  <c r="I379" i="6"/>
  <c r="H379" i="6"/>
  <c r="G379" i="6"/>
  <c r="F379" i="6"/>
  <c r="M184" i="6"/>
  <c r="L184" i="6"/>
  <c r="K184" i="6"/>
  <c r="J184" i="6"/>
  <c r="I184" i="6"/>
  <c r="H184" i="6"/>
  <c r="G184" i="6"/>
  <c r="F184" i="6"/>
  <c r="K147" i="6"/>
  <c r="J147" i="6"/>
  <c r="I147" i="6"/>
  <c r="H147" i="6"/>
  <c r="G147" i="6"/>
  <c r="F147" i="6"/>
  <c r="K113" i="6"/>
  <c r="J113" i="6"/>
  <c r="I113" i="6"/>
  <c r="H113" i="6"/>
  <c r="G113" i="6"/>
  <c r="F113" i="6"/>
  <c r="J78" i="6"/>
  <c r="I78" i="6"/>
  <c r="H78" i="6"/>
  <c r="G78" i="6"/>
  <c r="F78" i="6"/>
  <c r="K69" i="6"/>
  <c r="J69" i="6"/>
  <c r="I69" i="6"/>
  <c r="H69" i="6"/>
  <c r="G69" i="6"/>
  <c r="F69" i="6"/>
  <c r="J523" i="6" l="1"/>
  <c r="K523" i="6" s="1"/>
</calcChain>
</file>

<file path=xl/sharedStrings.xml><?xml version="1.0" encoding="utf-8"?>
<sst xmlns="http://schemas.openxmlformats.org/spreadsheetml/2006/main" count="592" uniqueCount="189">
  <si>
    <t>MARKET REPORT – SONITES MARKET – PERIOD 7</t>
  </si>
  <si>
    <t>Retail Sales and Volume Sold</t>
  </si>
  <si>
    <t>Launched in Period</t>
  </si>
  <si>
    <t>Base Cost</t>
  </si>
  <si>
    <t>Retail sales are given in thousands of dollars. Volume sold is given in thousands of units. Retail price and Base cost are given in dollar.</t>
  </si>
  <si>
    <t>If the table above is empty, it means that no offerings are marketed yet in the Sonites market</t>
  </si>
  <si>
    <t>Physical Characteristics</t>
  </si>
  <si>
    <t>Retail price and Base cost are given in dollar. Physical characteristics are given in the appropriate units: Kg, kHz, hours, etc.</t>
  </si>
  <si>
    <t>MONK</t>
  </si>
  <si>
    <t>MOON</t>
  </si>
  <si>
    <t>New</t>
  </si>
  <si>
    <t>Company Profit &amp; Loss Statements by Market</t>
  </si>
  <si>
    <t>MORE</t>
  </si>
  <si>
    <t>MOST</t>
  </si>
  <si>
    <t>Period 0</t>
  </si>
  <si>
    <t/>
  </si>
  <si>
    <t>FINANCIAL REPORT – FIRM L – PERIOD 7</t>
  </si>
  <si>
    <t>Company Profit &amp; Loss Statement</t>
  </si>
  <si>
    <t>Market Contribution</t>
  </si>
  <si>
    <t>Sonites</t>
  </si>
  <si>
    <t>LOOP</t>
  </si>
  <si>
    <t>MOVE</t>
  </si>
  <si>
    <t>Product Contribution</t>
  </si>
  <si>
    <t>LOCK</t>
  </si>
  <si>
    <t>Sales, Production and Inventory</t>
  </si>
  <si>
    <t>Planned production</t>
  </si>
  <si>
    <t>Actual production</t>
  </si>
  <si>
    <t>Inventory at beginning of period</t>
  </si>
  <si>
    <t>All numbers in thousand of units, except unit costs in $ and Cost of goods sold in thousands of dollars</t>
  </si>
  <si>
    <t>Unit cost (current)</t>
  </si>
  <si>
    <t>Unit cost (average)</t>
  </si>
  <si>
    <t>No. of Features</t>
  </si>
  <si>
    <t>Design Index</t>
  </si>
  <si>
    <t>Unit Cost, COGS and Inventory Holding Cost</t>
  </si>
  <si>
    <t>Research and Development Projects</t>
  </si>
  <si>
    <t>MARKET : SONITES</t>
  </si>
  <si>
    <t>Battery Life</t>
  </si>
  <si>
    <t>Period 1</t>
  </si>
  <si>
    <t>Period 2</t>
  </si>
  <si>
    <t>Period 3</t>
  </si>
  <si>
    <t>Period 4</t>
  </si>
  <si>
    <t>Period 5</t>
  </si>
  <si>
    <t>Period 6</t>
  </si>
  <si>
    <t>Resolution</t>
  </si>
  <si>
    <t>INDUSTRY DASHBOARD – PERIOD 7</t>
  </si>
  <si>
    <t>POLOCKIV</t>
  </si>
  <si>
    <t>Variation</t>
  </si>
  <si>
    <t>Average retail price</t>
  </si>
  <si>
    <t>NOON</t>
  </si>
  <si>
    <t>NOVA</t>
  </si>
  <si>
    <t>Period</t>
  </si>
  <si>
    <t>Firm</t>
  </si>
  <si>
    <t>Share Price Index</t>
  </si>
  <si>
    <t>L</t>
  </si>
  <si>
    <t>Revenues, Net Contribution and Retail sales are given in thousands of dollars. Volume sold is given in thousands of units.</t>
  </si>
  <si>
    <t>INDUSTRY BENCHMARKING – PERIOD 7</t>
  </si>
  <si>
    <t>Company Profit &amp; Loss Statements</t>
  </si>
  <si>
    <t>ROCK</t>
  </si>
  <si>
    <t>If the tables below are empty, it means that the Benchmarking study was not purchased this period</t>
  </si>
  <si>
    <t>ROSE</t>
  </si>
  <si>
    <t>SOAP</t>
  </si>
  <si>
    <t>SOGO</t>
  </si>
  <si>
    <t>_Conjoint</t>
  </si>
  <si>
    <t>Cumulative</t>
  </si>
  <si>
    <t>Vodites</t>
  </si>
  <si>
    <t>Market Shares</t>
  </si>
  <si>
    <t>Specialty Stores</t>
  </si>
  <si>
    <t>Distribution Coverage and Volume Sold</t>
  </si>
  <si>
    <t>Display Size</t>
  </si>
  <si>
    <t>Processing Power</t>
  </si>
  <si>
    <t>POLOOPII</t>
  </si>
  <si>
    <t>Retail and Selling Prices</t>
  </si>
  <si>
    <t>Mass Merchandisers</t>
  </si>
  <si>
    <t>Average selling price</t>
  </si>
  <si>
    <t>Revenues</t>
  </si>
  <si>
    <t>Cost of goods sold</t>
  </si>
  <si>
    <t>Inventory holding costs</t>
  </si>
  <si>
    <t>Inventory selling costs</t>
  </si>
  <si>
    <t>Contribution before marketing</t>
  </si>
  <si>
    <t>Advertising media</t>
  </si>
  <si>
    <t>Advertising research</t>
  </si>
  <si>
    <t>Commercial team costs</t>
  </si>
  <si>
    <t>Contribution after marketing</t>
  </si>
  <si>
    <t>Market research studies</t>
  </si>
  <si>
    <t>Research and development</t>
  </si>
  <si>
    <t>Interests paid</t>
  </si>
  <si>
    <t>Exceptional costs or profits</t>
  </si>
  <si>
    <t>Earnings before taxes</t>
  </si>
  <si>
    <t>All numbers in thousands of dollars</t>
  </si>
  <si>
    <t>Net contribution</t>
  </si>
  <si>
    <t>Rec. retail price</t>
  </si>
  <si>
    <t>Market share - Unit</t>
  </si>
  <si>
    <t>Market share - Value</t>
  </si>
  <si>
    <t>Distribution Coverage (% outlets)</t>
  </si>
  <si>
    <t>Volume sold</t>
  </si>
  <si>
    <t>Total Number of Outlets</t>
  </si>
  <si>
    <t>Inventory at end of period</t>
  </si>
  <si>
    <t>All numbers in thousands of units</t>
  </si>
  <si>
    <t>Available since Period</t>
  </si>
  <si>
    <t>Desired base cost</t>
  </si>
  <si>
    <t>Minimum base cost</t>
  </si>
  <si>
    <t>Required budget for completion</t>
  </si>
  <si>
    <t>Cumulative allocated budget</t>
  </si>
  <si>
    <t>Unit costs are given in $. Cumulative budget and Budget required for completion are given in thousands of $. Physical characteristics are given in the appropriate units: Kg, kHz, hours, etc.</t>
  </si>
  <si>
    <t>MARKET : VODITES</t>
  </si>
  <si>
    <t>Period 7</t>
  </si>
  <si>
    <t>Period 8</t>
  </si>
  <si>
    <t>Period 9</t>
  </si>
  <si>
    <t>Period 10</t>
  </si>
  <si>
    <t>LOVE</t>
  </si>
  <si>
    <t>Online Stores</t>
  </si>
  <si>
    <t>POLOCKII</t>
  </si>
  <si>
    <t>POLOCK</t>
  </si>
  <si>
    <t>POLOOP</t>
  </si>
  <si>
    <t>Energy Efficiency</t>
  </si>
  <si>
    <t>Carbon Footprint</t>
  </si>
  <si>
    <t>Connectivity</t>
  </si>
  <si>
    <t>No. of Apps</t>
  </si>
  <si>
    <t>Retail sales</t>
  </si>
  <si>
    <t>M</t>
  </si>
  <si>
    <t>N</t>
  </si>
  <si>
    <t>R</t>
  </si>
  <si>
    <t>S</t>
  </si>
  <si>
    <t>T</t>
  </si>
  <si>
    <t>SOLO</t>
  </si>
  <si>
    <t>TOBACO</t>
  </si>
  <si>
    <t>TOMATO</t>
  </si>
  <si>
    <t>TONE</t>
  </si>
  <si>
    <t>TOPS</t>
  </si>
  <si>
    <t>CONSUMER SURVEY – SONITES MARKET – PERIOD 7</t>
  </si>
  <si>
    <t>If some of the tables below are empty, it means that the corresponding study was not purchased this period, or that no offerings are marketed yet in the Sonites market</t>
  </si>
  <si>
    <t>Brand Awareness</t>
  </si>
  <si>
    <t>Average</t>
  </si>
  <si>
    <t>Purchase Intentions</t>
  </si>
  <si>
    <t>Total</t>
  </si>
  <si>
    <t>Shopping Habits</t>
  </si>
  <si>
    <t>CONSUMER PANEL – SONITES MARKET – PERIOD 7</t>
  </si>
  <si>
    <t>Market Shares by Consumer Segment (based on volume)</t>
  </si>
  <si>
    <t>Volume Sold by Consumer Segment</t>
  </si>
  <si>
    <t>DISTRIBUTION PANEL – SONITES MARKET – PERIOD 7</t>
  </si>
  <si>
    <t>Sales and Market Shares by Channel (based on volume)</t>
  </si>
  <si>
    <t>Distribution Coverage and Number of Outlets in each Channel</t>
  </si>
  <si>
    <t>Number of Outlets</t>
  </si>
  <si>
    <t>SEMANTIC SCALES – SONITES MARKET – PERIOD 7</t>
  </si>
  <si>
    <t>Brand Perceptions - On a scale from 1 (Low) to 7 (High)</t>
  </si>
  <si>
    <t>Ideal Values for each Segment - On a scale from 1 (Low) to 7 (High)</t>
  </si>
  <si>
    <t>Segment</t>
  </si>
  <si>
    <t>Importance of characteristics</t>
  </si>
  <si>
    <t>On a scale from 1 (not important) to 10 (very important).</t>
  </si>
  <si>
    <t>MULTIDIMENSIONAL SCALING  – SONITES MARKET – PERIOD 7</t>
  </si>
  <si>
    <t>Brand Perceptions - On a scale from -20 (Low) to +20 (High)</t>
  </si>
  <si>
    <t>Building a perceptual map requires many data points. Hence, this study will not be available until several brands are marketed in the category.</t>
  </si>
  <si>
    <t>Ideal Values for each Segment - On a scale from -20 (Low) to +20 (High)</t>
  </si>
  <si>
    <t>Influence of Product Characteristics on Perceptual Dimensions</t>
  </si>
  <si>
    <t>COMPETITIVE ADVERTISING – SONITES MARKET – PERIOD 7</t>
  </si>
  <si>
    <t>Estimated Advertising Expenditures (in thousand dollars) – By Firm and Consumer Segment</t>
  </si>
  <si>
    <t>Estimated Advertising Expenditures (in thousand dollars) – By Brand and Consumer Segment</t>
  </si>
  <si>
    <t>COMPETITIVE COMMERCIAL TEAMS – SONITES MARKET – PERIOD 7</t>
  </si>
  <si>
    <t>Estimated Commercial Team Size (in full-time equivalent) – By Firm and Channel</t>
  </si>
  <si>
    <t>Estimated Commercial Team Size (in full-time equivalent) – By Brand and Channel</t>
  </si>
  <si>
    <t>ADVERTISING EXPERIMENT – SONITES MARKET – PERIOD 7</t>
  </si>
  <si>
    <t>Expected Change in Brand Awareness</t>
  </si>
  <si>
    <t>Expected Change in unit Market Share (%U)</t>
  </si>
  <si>
    <t>Expected Change in Contribution (in K$)</t>
  </si>
  <si>
    <t>COMMERCIAL TEAM EXPERIMENT – SONITES MARKET – PERIOD 7</t>
  </si>
  <si>
    <t>Expected Change in Number of Distributors</t>
  </si>
  <si>
    <t>MARKET FORECAST – SONITES MARKET – PERIOD 7</t>
  </si>
  <si>
    <t>Expected Market Size and Growth Rate by Consumer Segment</t>
  </si>
  <si>
    <t>Market Size (in thousands of units)</t>
  </si>
  <si>
    <t>Market Growth (in % unit)</t>
  </si>
  <si>
    <t>Relative Market Size (in % of total size)</t>
  </si>
  <si>
    <t>Period 12</t>
  </si>
  <si>
    <t>Total until Period 12</t>
  </si>
  <si>
    <t>Average until Period 12</t>
  </si>
  <si>
    <t xml:space="preserve">If the market is not created yet, the table above shows the potential market size in one and five periods, if a brand were introduced next period. </t>
  </si>
  <si>
    <t>CONJOINT ANALYSIS – SONITES MARKET – PERIOD 7</t>
  </si>
  <si>
    <t>Relative Importance of Price and Physical Characteristics</t>
  </si>
  <si>
    <t>Levels and Utilities</t>
  </si>
  <si>
    <t>Level</t>
  </si>
  <si>
    <t>Utility</t>
  </si>
  <si>
    <t>Explorers</t>
  </si>
  <si>
    <t>Shoppers</t>
  </si>
  <si>
    <t>Professionals</t>
  </si>
  <si>
    <t>High Earners</t>
  </si>
  <si>
    <t>Savers</t>
  </si>
  <si>
    <t>Price</t>
  </si>
  <si>
    <t>Economy</t>
  </si>
  <si>
    <t>Performance</t>
  </si>
  <si>
    <t>Convenience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</si>
</sst>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1" tint="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i/>
      <sz val="9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</borders>
  <cellStyleXfs count="2">
    <xf numFmtId="0" fontId="0" fillId="0" borderId="0"/>
    <xf numFmtId="9" fontId="13" fillId="0" borderId="0"/>
  </cellStyleXfs>
  <cellXfs count="334">
    <xf numFmtId="0" fontId="0" fillId="0" borderId="0" xfId="0"/>
    <xf numFmtId="3" fontId="8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6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164" fontId="2" fillId="0" borderId="8" xfId="1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3" fontId="2" fillId="0" borderId="19" xfId="0" applyNumberFormat="1" applyFont="1" applyBorder="1" applyAlignment="1">
      <alignment horizontal="left" vertical="center"/>
    </xf>
    <xf numFmtId="164" fontId="3" fillId="2" borderId="16" xfId="1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left" vertical="center"/>
    </xf>
    <xf numFmtId="3" fontId="2" fillId="0" borderId="20" xfId="0" applyNumberFormat="1" applyFont="1" applyBorder="1" applyAlignment="1">
      <alignment horizontal="left" vertical="center"/>
    </xf>
    <xf numFmtId="164" fontId="3" fillId="2" borderId="17" xfId="1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2" fillId="0" borderId="21" xfId="0" applyNumberFormat="1" applyFont="1" applyBorder="1" applyAlignment="1">
      <alignment horizontal="left" vertical="center"/>
    </xf>
    <xf numFmtId="164" fontId="3" fillId="2" borderId="18" xfId="1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2" borderId="8" xfId="0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2" borderId="9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13" xfId="0" applyNumberFormat="1" applyFont="1" applyBorder="1" applyAlignment="1">
      <alignment horizontal="right" vertical="center"/>
    </xf>
    <xf numFmtId="3" fontId="8" fillId="2" borderId="14" xfId="0" applyNumberFormat="1" applyFont="1" applyFill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right" vertical="center"/>
    </xf>
    <xf numFmtId="3" fontId="8" fillId="2" borderId="15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3" fillId="0" borderId="21" xfId="0" applyNumberFormat="1" applyFont="1" applyBorder="1" applyAlignment="1">
      <alignment horizontal="left" vertical="center"/>
    </xf>
    <xf numFmtId="3" fontId="3" fillId="0" borderId="18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right" vertical="center" wrapText="1"/>
    </xf>
    <xf numFmtId="164" fontId="2" fillId="2" borderId="8" xfId="1" applyNumberFormat="1" applyFont="1" applyFill="1" applyBorder="1" applyAlignment="1">
      <alignment horizontal="right" vertical="center" wrapText="1"/>
    </xf>
    <xf numFmtId="3" fontId="2" fillId="0" borderId="9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2" fillId="0" borderId="7" xfId="1" applyNumberFormat="1" applyFont="1" applyFill="1" applyBorder="1" applyAlignment="1">
      <alignment horizontal="right" vertical="center" wrapText="1"/>
    </xf>
    <xf numFmtId="3" fontId="3" fillId="0" borderId="16" xfId="1" applyNumberFormat="1" applyFont="1" applyFill="1" applyBorder="1" applyAlignment="1">
      <alignment horizontal="right" vertical="center"/>
    </xf>
    <xf numFmtId="3" fontId="3" fillId="0" borderId="17" xfId="1" applyNumberFormat="1" applyFont="1" applyFill="1" applyBorder="1" applyAlignment="1">
      <alignment horizontal="right" vertical="center"/>
    </xf>
    <xf numFmtId="3" fontId="3" fillId="0" borderId="18" xfId="1" applyNumberFormat="1" applyFont="1" applyFill="1" applyBorder="1" applyAlignment="1">
      <alignment vertical="center"/>
    </xf>
    <xf numFmtId="3" fontId="11" fillId="0" borderId="0" xfId="1" applyNumberFormat="1" applyFont="1" applyAlignment="1">
      <alignment horizontal="right" vertical="center"/>
    </xf>
    <xf numFmtId="3" fontId="2" fillId="0" borderId="8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3" xfId="1" applyNumberFormat="1" applyFont="1" applyFill="1" applyBorder="1" applyAlignment="1">
      <alignment horizontal="right" vertical="center"/>
    </xf>
    <xf numFmtId="3" fontId="2" fillId="2" borderId="8" xfId="1" applyNumberFormat="1" applyFont="1" applyFill="1" applyBorder="1" applyAlignment="1">
      <alignment horizontal="right" vertical="center" wrapText="1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3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vertical="center"/>
    </xf>
    <xf numFmtId="3" fontId="2" fillId="2" borderId="7" xfId="1" applyNumberFormat="1" applyFont="1" applyFill="1" applyBorder="1" applyAlignment="1">
      <alignment horizontal="right" vertical="center" wrapText="1"/>
    </xf>
    <xf numFmtId="3" fontId="2" fillId="2" borderId="9" xfId="1" applyNumberFormat="1" applyFont="1" applyFill="1" applyBorder="1" applyAlignment="1">
      <alignment horizontal="right" vertical="center" wrapText="1"/>
    </xf>
    <xf numFmtId="3" fontId="3" fillId="2" borderId="2" xfId="1" applyNumberFormat="1" applyFont="1" applyFill="1" applyBorder="1" applyAlignment="1">
      <alignment horizontal="right" vertical="center"/>
    </xf>
    <xf numFmtId="3" fontId="3" fillId="2" borderId="4" xfId="1" applyNumberFormat="1" applyFont="1" applyFill="1" applyBorder="1" applyAlignment="1">
      <alignment horizontal="right" vertical="center"/>
    </xf>
    <xf numFmtId="3" fontId="2" fillId="2" borderId="23" xfId="0" applyNumberFormat="1" applyFont="1" applyFill="1" applyBorder="1" applyAlignment="1">
      <alignment horizontal="right" vertical="center"/>
    </xf>
    <xf numFmtId="3" fontId="2" fillId="2" borderId="24" xfId="0" applyNumberFormat="1" applyFont="1" applyFill="1" applyBorder="1" applyAlignment="1">
      <alignment horizontal="right" vertical="center"/>
    </xf>
    <xf numFmtId="3" fontId="2" fillId="2" borderId="25" xfId="0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3" fontId="3" fillId="2" borderId="6" xfId="1" applyNumberFormat="1" applyFont="1" applyFill="1" applyBorder="1" applyAlignment="1">
      <alignment horizontal="right" vertical="center"/>
    </xf>
    <xf numFmtId="9" fontId="3" fillId="0" borderId="1" xfId="1" applyFont="1" applyFill="1" applyBorder="1" applyAlignment="1">
      <alignment horizontal="right" vertical="center"/>
    </xf>
    <xf numFmtId="9" fontId="3" fillId="0" borderId="3" xfId="1" applyFont="1" applyFill="1" applyBorder="1" applyAlignment="1">
      <alignment horizontal="right" vertical="center"/>
    </xf>
    <xf numFmtId="9" fontId="3" fillId="0" borderId="5" xfId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11" fillId="0" borderId="0" xfId="1" applyNumberFormat="1" applyFont="1" applyAlignment="1">
      <alignment vertical="center"/>
    </xf>
    <xf numFmtId="3" fontId="3" fillId="2" borderId="16" xfId="1" applyNumberFormat="1" applyFont="1" applyFill="1" applyBorder="1" applyAlignment="1">
      <alignment horizontal="right" vertical="center"/>
    </xf>
    <xf numFmtId="3" fontId="3" fillId="2" borderId="17" xfId="1" applyNumberFormat="1" applyFont="1" applyFill="1" applyBorder="1" applyAlignment="1">
      <alignment horizontal="right" vertical="center"/>
    </xf>
    <xf numFmtId="3" fontId="3" fillId="2" borderId="18" xfId="1" applyNumberFormat="1" applyFont="1" applyFill="1" applyBorder="1" applyAlignment="1">
      <alignment vertical="center"/>
    </xf>
    <xf numFmtId="3" fontId="3" fillId="0" borderId="24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3" fontId="2" fillId="0" borderId="8" xfId="0" applyNumberFormat="1" applyFont="1" applyFill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 applyAlignment="1">
      <alignment horizontal="right" vertical="center"/>
    </xf>
    <xf numFmtId="3" fontId="2" fillId="0" borderId="25" xfId="0" applyNumberFormat="1" applyFont="1" applyBorder="1" applyAlignment="1">
      <alignment vertical="center"/>
    </xf>
    <xf numFmtId="9" fontId="3" fillId="0" borderId="16" xfId="1" applyFont="1" applyFill="1" applyBorder="1" applyAlignment="1">
      <alignment horizontal="right" vertical="center"/>
    </xf>
    <xf numFmtId="9" fontId="3" fillId="2" borderId="16" xfId="1" applyFont="1" applyFill="1" applyBorder="1" applyAlignment="1">
      <alignment horizontal="right" vertical="center"/>
    </xf>
    <xf numFmtId="9" fontId="3" fillId="2" borderId="1" xfId="1" applyFont="1" applyFill="1" applyBorder="1" applyAlignment="1">
      <alignment horizontal="right" vertical="center"/>
    </xf>
    <xf numFmtId="9" fontId="3" fillId="2" borderId="2" xfId="1" applyFont="1" applyFill="1" applyBorder="1" applyAlignment="1">
      <alignment horizontal="right" vertical="center"/>
    </xf>
    <xf numFmtId="9" fontId="3" fillId="0" borderId="17" xfId="1" applyFont="1" applyFill="1" applyBorder="1" applyAlignment="1">
      <alignment horizontal="right" vertical="center"/>
    </xf>
    <xf numFmtId="9" fontId="3" fillId="2" borderId="17" xfId="1" applyFont="1" applyFill="1" applyBorder="1" applyAlignment="1">
      <alignment horizontal="right" vertical="center"/>
    </xf>
    <xf numFmtId="9" fontId="3" fillId="2" borderId="3" xfId="1" applyFont="1" applyFill="1" applyBorder="1" applyAlignment="1">
      <alignment horizontal="right" vertical="center"/>
    </xf>
    <xf numFmtId="9" fontId="3" fillId="2" borderId="4" xfId="1" applyFont="1" applyFill="1" applyBorder="1" applyAlignment="1">
      <alignment horizontal="right" vertical="center"/>
    </xf>
    <xf numFmtId="9" fontId="2" fillId="0" borderId="26" xfId="1" applyFont="1" applyBorder="1" applyAlignment="1">
      <alignment horizontal="right" vertical="center"/>
    </xf>
    <xf numFmtId="9" fontId="2" fillId="0" borderId="28" xfId="1" applyFont="1" applyBorder="1" applyAlignment="1">
      <alignment horizontal="right" vertical="center"/>
    </xf>
    <xf numFmtId="9" fontId="2" fillId="0" borderId="30" xfId="1" applyFont="1" applyBorder="1" applyAlignment="1">
      <alignment horizontal="right" vertical="center"/>
    </xf>
    <xf numFmtId="9" fontId="3" fillId="0" borderId="18" xfId="1" applyFont="1" applyFill="1" applyBorder="1" applyAlignment="1">
      <alignment horizontal="right" vertical="center"/>
    </xf>
    <xf numFmtId="9" fontId="3" fillId="2" borderId="18" xfId="1" applyFont="1" applyFill="1" applyBorder="1" applyAlignment="1">
      <alignment horizontal="right" vertical="center"/>
    </xf>
    <xf numFmtId="9" fontId="3" fillId="2" borderId="5" xfId="1" applyFont="1" applyFill="1" applyBorder="1" applyAlignment="1">
      <alignment horizontal="right" vertical="center"/>
    </xf>
    <xf numFmtId="9" fontId="3" fillId="2" borderId="6" xfId="1" applyFont="1" applyFill="1" applyBorder="1" applyAlignment="1">
      <alignment horizontal="right" vertical="center"/>
    </xf>
    <xf numFmtId="9" fontId="2" fillId="0" borderId="27" xfId="1" applyFont="1" applyFill="1" applyBorder="1" applyAlignment="1">
      <alignment horizontal="right" vertical="center"/>
    </xf>
    <xf numFmtId="9" fontId="2" fillId="0" borderId="29" xfId="1" applyFont="1" applyFill="1" applyBorder="1" applyAlignment="1">
      <alignment horizontal="right" vertical="center"/>
    </xf>
    <xf numFmtId="9" fontId="2" fillId="0" borderId="31" xfId="1" applyFont="1" applyFill="1" applyBorder="1" applyAlignment="1">
      <alignment horizontal="right" vertical="center"/>
    </xf>
    <xf numFmtId="3" fontId="2" fillId="0" borderId="34" xfId="1" applyNumberFormat="1" applyFont="1" applyFill="1" applyBorder="1" applyAlignment="1">
      <alignment horizontal="right" vertical="center" wrapText="1"/>
    </xf>
    <xf numFmtId="9" fontId="3" fillId="0" borderId="26" xfId="1" applyFont="1" applyFill="1" applyBorder="1" applyAlignment="1">
      <alignment horizontal="right" vertical="center"/>
    </xf>
    <xf numFmtId="9" fontId="3" fillId="0" borderId="28" xfId="1" applyFont="1" applyFill="1" applyBorder="1" applyAlignment="1">
      <alignment horizontal="right" vertical="center"/>
    </xf>
    <xf numFmtId="9" fontId="3" fillId="0" borderId="30" xfId="1" applyFont="1" applyFill="1" applyBorder="1" applyAlignment="1">
      <alignment horizontal="right" vertical="center"/>
    </xf>
    <xf numFmtId="164" fontId="2" fillId="2" borderId="7" xfId="1" applyNumberFormat="1" applyFont="1" applyFill="1" applyBorder="1" applyAlignment="1">
      <alignment horizontal="right" vertical="center" wrapText="1"/>
    </xf>
    <xf numFmtId="9" fontId="3" fillId="2" borderId="23" xfId="1" applyFont="1" applyFill="1" applyBorder="1" applyAlignment="1">
      <alignment horizontal="right" vertical="center"/>
    </xf>
    <xf numFmtId="9" fontId="3" fillId="2" borderId="24" xfId="1" applyFont="1" applyFill="1" applyBorder="1" applyAlignment="1">
      <alignment horizontal="right" vertical="center"/>
    </xf>
    <xf numFmtId="9" fontId="3" fillId="2" borderId="25" xfId="1" applyFont="1" applyFill="1" applyBorder="1" applyAlignment="1">
      <alignment horizontal="right" vertical="center"/>
    </xf>
    <xf numFmtId="3" fontId="3" fillId="0" borderId="26" xfId="1" applyNumberFormat="1" applyFont="1" applyFill="1" applyBorder="1" applyAlignment="1">
      <alignment horizontal="right" vertical="center"/>
    </xf>
    <xf numFmtId="3" fontId="3" fillId="2" borderId="23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2" borderId="24" xfId="1" applyNumberFormat="1" applyFont="1" applyFill="1" applyBorder="1" applyAlignment="1">
      <alignment horizontal="right" vertical="center"/>
    </xf>
    <xf numFmtId="3" fontId="3" fillId="0" borderId="30" xfId="1" applyNumberFormat="1" applyFont="1" applyFill="1" applyBorder="1" applyAlignment="1">
      <alignment horizontal="right" vertical="center"/>
    </xf>
    <xf numFmtId="3" fontId="3" fillId="2" borderId="25" xfId="1" applyNumberFormat="1" applyFont="1" applyFill="1" applyBorder="1" applyAlignment="1">
      <alignment horizontal="right" vertical="center"/>
    </xf>
    <xf numFmtId="9" fontId="3" fillId="0" borderId="24" xfId="1" applyFont="1" applyFill="1" applyBorder="1" applyAlignment="1">
      <alignment horizontal="right" vertical="center"/>
    </xf>
    <xf numFmtId="9" fontId="3" fillId="0" borderId="25" xfId="1" applyFont="1" applyFill="1" applyBorder="1" applyAlignment="1">
      <alignment horizontal="right" vertical="center"/>
    </xf>
    <xf numFmtId="9" fontId="3" fillId="0" borderId="36" xfId="1" applyFont="1" applyFill="1" applyBorder="1" applyAlignment="1">
      <alignment horizontal="right" vertical="center"/>
    </xf>
    <xf numFmtId="9" fontId="3" fillId="2" borderId="37" xfId="1" applyFont="1" applyFill="1" applyBorder="1" applyAlignment="1">
      <alignment horizontal="right" vertical="center"/>
    </xf>
    <xf numFmtId="9" fontId="3" fillId="0" borderId="37" xfId="1" applyFont="1" applyFill="1" applyBorder="1" applyAlignment="1">
      <alignment horizontal="right" vertical="center"/>
    </xf>
    <xf numFmtId="9" fontId="3" fillId="2" borderId="38" xfId="1" applyFont="1" applyFill="1" applyBorder="1" applyAlignment="1">
      <alignment horizontal="right" vertical="center"/>
    </xf>
    <xf numFmtId="3" fontId="2" fillId="0" borderId="25" xfId="1" applyNumberFormat="1" applyFont="1" applyFill="1" applyBorder="1" applyAlignment="1">
      <alignment horizontal="right" vertical="center" wrapText="1"/>
    </xf>
    <xf numFmtId="164" fontId="2" fillId="2" borderId="5" xfId="1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3" fillId="0" borderId="36" xfId="1" applyNumberFormat="1" applyFont="1" applyFill="1" applyBorder="1" applyAlignment="1">
      <alignment horizontal="right" vertical="center"/>
    </xf>
    <xf numFmtId="3" fontId="3" fillId="2" borderId="37" xfId="1" applyNumberFormat="1" applyFont="1" applyFill="1" applyBorder="1" applyAlignment="1">
      <alignment horizontal="right" vertical="center"/>
    </xf>
    <xf numFmtId="3" fontId="3" fillId="0" borderId="37" xfId="1" applyNumberFormat="1" applyFont="1" applyFill="1" applyBorder="1" applyAlignment="1">
      <alignment horizontal="right" vertical="center"/>
    </xf>
    <xf numFmtId="3" fontId="3" fillId="2" borderId="38" xfId="1" applyNumberFormat="1" applyFont="1" applyFill="1" applyBorder="1" applyAlignment="1">
      <alignment horizontal="right" vertical="center"/>
    </xf>
    <xf numFmtId="3" fontId="3" fillId="0" borderId="24" xfId="1" applyNumberFormat="1" applyFont="1" applyFill="1" applyBorder="1" applyAlignment="1">
      <alignment horizontal="right" vertical="center"/>
    </xf>
    <xf numFmtId="3" fontId="3" fillId="0" borderId="25" xfId="1" applyNumberFormat="1" applyFont="1" applyFill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9" fontId="3" fillId="0" borderId="2" xfId="1" applyFont="1" applyFill="1" applyBorder="1" applyAlignment="1">
      <alignment horizontal="right" vertical="center"/>
    </xf>
    <xf numFmtId="9" fontId="3" fillId="0" borderId="4" xfId="1" applyFont="1" applyFill="1" applyBorder="1" applyAlignment="1">
      <alignment horizontal="right" vertical="center"/>
    </xf>
    <xf numFmtId="9" fontId="3" fillId="0" borderId="6" xfId="1" applyFont="1" applyFill="1" applyBorder="1" applyAlignment="1">
      <alignment horizontal="right" vertical="center"/>
    </xf>
    <xf numFmtId="9" fontId="2" fillId="0" borderId="30" xfId="1" applyFont="1" applyFill="1" applyBorder="1" applyAlignment="1">
      <alignment horizontal="right" vertical="center"/>
    </xf>
    <xf numFmtId="9" fontId="2" fillId="2" borderId="25" xfId="1" applyFont="1" applyFill="1" applyBorder="1" applyAlignment="1">
      <alignment horizontal="right" vertical="center"/>
    </xf>
    <xf numFmtId="9" fontId="2" fillId="0" borderId="5" xfId="1" applyFont="1" applyFill="1" applyBorder="1" applyAlignment="1">
      <alignment horizontal="right" vertical="center"/>
    </xf>
    <xf numFmtId="9" fontId="2" fillId="2" borderId="5" xfId="1" applyFont="1" applyFill="1" applyBorder="1" applyAlignment="1">
      <alignment horizontal="right" vertical="center"/>
    </xf>
    <xf numFmtId="9" fontId="2" fillId="2" borderId="6" xfId="1" applyFont="1" applyFill="1" applyBorder="1" applyAlignment="1">
      <alignment horizontal="right" vertical="center"/>
    </xf>
    <xf numFmtId="9" fontId="2" fillId="0" borderId="6" xfId="1" applyFont="1" applyFill="1" applyBorder="1" applyAlignment="1">
      <alignment horizontal="right" vertical="center"/>
    </xf>
    <xf numFmtId="3" fontId="2" fillId="0" borderId="30" xfId="1" applyNumberFormat="1" applyFont="1" applyFill="1" applyBorder="1" applyAlignment="1">
      <alignment horizontal="right" vertical="center"/>
    </xf>
    <xf numFmtId="3" fontId="2" fillId="2" borderId="25" xfId="1" applyNumberFormat="1" applyFont="1" applyFill="1" applyBorder="1" applyAlignment="1">
      <alignment horizontal="right" vertical="center"/>
    </xf>
    <xf numFmtId="3" fontId="2" fillId="0" borderId="5" xfId="1" applyNumberFormat="1" applyFont="1" applyFill="1" applyBorder="1" applyAlignment="1">
      <alignment horizontal="right" vertical="center"/>
    </xf>
    <xf numFmtId="3" fontId="2" fillId="2" borderId="5" xfId="1" applyNumberFormat="1" applyFont="1" applyFill="1" applyBorder="1" applyAlignment="1">
      <alignment horizontal="right" vertical="center"/>
    </xf>
    <xf numFmtId="3" fontId="2" fillId="2" borderId="6" xfId="1" applyNumberFormat="1" applyFont="1" applyFill="1" applyBorder="1" applyAlignment="1">
      <alignment horizontal="right" vertical="center"/>
    </xf>
    <xf numFmtId="9" fontId="2" fillId="0" borderId="7" xfId="1" applyFont="1" applyBorder="1" applyAlignment="1">
      <alignment horizontal="right" vertical="center"/>
    </xf>
    <xf numFmtId="9" fontId="2" fillId="0" borderId="8" xfId="1" applyFont="1" applyBorder="1" applyAlignment="1">
      <alignment horizontal="right" vertical="center"/>
    </xf>
    <xf numFmtId="9" fontId="2" fillId="0" borderId="9" xfId="1" applyFont="1" applyBorder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3" fontId="2" fillId="0" borderId="8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3" fontId="2" fillId="0" borderId="7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0" borderId="3" xfId="1" applyNumberFormat="1" applyFont="1" applyFill="1" applyBorder="1" applyAlignment="1">
      <alignment horizontal="right" vertical="center"/>
    </xf>
    <xf numFmtId="165" fontId="3" fillId="2" borderId="3" xfId="1" applyNumberFormat="1" applyFont="1" applyFill="1" applyBorder="1" applyAlignment="1">
      <alignment horizontal="right" vertical="center"/>
    </xf>
    <xf numFmtId="165" fontId="3" fillId="2" borderId="4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2" borderId="5" xfId="1" applyNumberFormat="1" applyFont="1" applyFill="1" applyBorder="1" applyAlignment="1">
      <alignment horizontal="right" vertical="center"/>
    </xf>
    <xf numFmtId="165" fontId="3" fillId="2" borderId="6" xfId="1" applyNumberFormat="1" applyFont="1" applyFill="1" applyBorder="1" applyAlignment="1">
      <alignment horizontal="right" vertical="center"/>
    </xf>
    <xf numFmtId="164" fontId="2" fillId="0" borderId="7" xfId="1" applyNumberFormat="1" applyFont="1" applyFill="1" applyBorder="1" applyAlignment="1">
      <alignment horizontal="right" vertical="center" wrapText="1"/>
    </xf>
    <xf numFmtId="164" fontId="2" fillId="0" borderId="34" xfId="1" applyNumberFormat="1" applyFont="1" applyFill="1" applyBorder="1" applyAlignment="1">
      <alignment horizontal="right" vertical="center" wrapText="1"/>
    </xf>
    <xf numFmtId="3" fontId="2" fillId="0" borderId="41" xfId="0" applyNumberFormat="1" applyFont="1" applyFill="1" applyBorder="1" applyAlignment="1">
      <alignment horizontal="right" vertical="center" wrapText="1"/>
    </xf>
    <xf numFmtId="1" fontId="2" fillId="0" borderId="27" xfId="1" applyNumberFormat="1" applyFont="1" applyFill="1" applyBorder="1" applyAlignment="1">
      <alignment horizontal="right" vertical="center"/>
    </xf>
    <xf numFmtId="1" fontId="2" fillId="0" borderId="29" xfId="1" applyNumberFormat="1" applyFont="1" applyFill="1" applyBorder="1" applyAlignment="1">
      <alignment horizontal="right" vertical="center"/>
    </xf>
    <xf numFmtId="1" fontId="2" fillId="0" borderId="31" xfId="1" applyNumberFormat="1" applyFont="1" applyFill="1" applyBorder="1" applyAlignment="1">
      <alignment horizontal="right" vertical="center"/>
    </xf>
    <xf numFmtId="165" fontId="3" fillId="0" borderId="23" xfId="1" applyNumberFormat="1" applyFont="1" applyFill="1" applyBorder="1" applyAlignment="1">
      <alignment horizontal="right" vertical="center"/>
    </xf>
    <xf numFmtId="165" fontId="3" fillId="0" borderId="24" xfId="1" applyNumberFormat="1" applyFont="1" applyFill="1" applyBorder="1" applyAlignment="1">
      <alignment horizontal="right" vertical="center"/>
    </xf>
    <xf numFmtId="165" fontId="3" fillId="0" borderId="25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23" xfId="1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0" borderId="23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4" xfId="1" applyNumberFormat="1" applyFont="1" applyFill="1" applyBorder="1" applyAlignment="1">
      <alignment horizontal="right" vertical="center"/>
    </xf>
    <xf numFmtId="3" fontId="3" fillId="0" borderId="6" xfId="1" applyNumberFormat="1" applyFont="1" applyFill="1" applyBorder="1" applyAlignment="1">
      <alignment horizontal="right" vertical="center"/>
    </xf>
    <xf numFmtId="3" fontId="2" fillId="0" borderId="6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2" fillId="0" borderId="32" xfId="0" applyNumberFormat="1" applyFont="1" applyBorder="1" applyAlignment="1">
      <alignment vertical="center" wrapText="1"/>
    </xf>
    <xf numFmtId="3" fontId="2" fillId="0" borderId="40" xfId="1" applyNumberFormat="1" applyFont="1" applyFill="1" applyBorder="1" applyAlignment="1">
      <alignment horizontal="right" vertical="center"/>
    </xf>
    <xf numFmtId="164" fontId="3" fillId="0" borderId="16" xfId="1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17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horizontal="right" vertical="center"/>
    </xf>
    <xf numFmtId="164" fontId="3" fillId="0" borderId="18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164" fontId="3" fillId="2" borderId="5" xfId="1" applyNumberFormat="1" applyFont="1" applyFill="1" applyBorder="1" applyAlignment="1">
      <alignment horizontal="right" vertical="center"/>
    </xf>
    <xf numFmtId="164" fontId="3" fillId="0" borderId="6" xfId="1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6" xfId="1" applyNumberFormat="1" applyFont="1" applyFill="1" applyBorder="1" applyAlignment="1">
      <alignment horizontal="right" vertical="center"/>
    </xf>
    <xf numFmtId="164" fontId="2" fillId="2" borderId="9" xfId="0" applyNumberFormat="1" applyFont="1" applyFill="1" applyBorder="1" applyAlignment="1">
      <alignment horizontal="right" vertical="center" wrapText="1"/>
    </xf>
    <xf numFmtId="3" fontId="3" fillId="0" borderId="18" xfId="1" applyNumberFormat="1" applyFont="1" applyFill="1" applyBorder="1" applyAlignment="1">
      <alignment horizontal="right" vertical="center"/>
    </xf>
    <xf numFmtId="3" fontId="3" fillId="2" borderId="18" xfId="1" applyNumberFormat="1" applyFont="1" applyFill="1" applyBorder="1" applyAlignment="1">
      <alignment horizontal="right" vertical="center"/>
    </xf>
    <xf numFmtId="9" fontId="2" fillId="0" borderId="39" xfId="1" applyFont="1" applyFill="1" applyBorder="1" applyAlignment="1">
      <alignment horizontal="right" vertical="center"/>
    </xf>
    <xf numFmtId="9" fontId="2" fillId="0" borderId="42" xfId="1" applyFont="1" applyFill="1" applyBorder="1" applyAlignment="1">
      <alignment horizontal="right" vertical="center"/>
    </xf>
    <xf numFmtId="9" fontId="2" fillId="0" borderId="43" xfId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164" fontId="3" fillId="0" borderId="23" xfId="1" applyNumberFormat="1" applyFont="1" applyFill="1" applyBorder="1" applyAlignment="1">
      <alignment horizontal="right" vertical="center"/>
    </xf>
    <xf numFmtId="164" fontId="3" fillId="0" borderId="24" xfId="1" applyNumberFormat="1" applyFont="1" applyFill="1" applyBorder="1" applyAlignment="1">
      <alignment horizontal="right" vertical="center"/>
    </xf>
    <xf numFmtId="164" fontId="3" fillId="0" borderId="25" xfId="1" applyNumberFormat="1" applyFont="1" applyFill="1" applyBorder="1" applyAlignment="1">
      <alignment horizontal="right" vertical="center"/>
    </xf>
    <xf numFmtId="4" fontId="3" fillId="0" borderId="2" xfId="1" applyNumberFormat="1" applyFont="1" applyFill="1" applyBorder="1" applyAlignment="1">
      <alignment horizontal="left" vertical="center"/>
    </xf>
    <xf numFmtId="4" fontId="3" fillId="0" borderId="4" xfId="1" applyNumberFormat="1" applyFont="1" applyFill="1" applyBorder="1" applyAlignment="1">
      <alignment horizontal="left" vertical="center"/>
    </xf>
    <xf numFmtId="4" fontId="3" fillId="0" borderId="6" xfId="1" applyNumberFormat="1" applyFont="1" applyFill="1" applyBorder="1" applyAlignment="1">
      <alignment horizontal="left" vertical="center"/>
    </xf>
    <xf numFmtId="164" fontId="2" fillId="2" borderId="41" xfId="1" applyNumberFormat="1" applyFont="1" applyFill="1" applyBorder="1" applyAlignment="1">
      <alignment horizontal="left" vertical="center" wrapText="1"/>
    </xf>
    <xf numFmtId="164" fontId="2" fillId="0" borderId="41" xfId="1" applyNumberFormat="1" applyFont="1" applyFill="1" applyBorder="1" applyAlignment="1">
      <alignment horizontal="left" vertical="center" wrapText="1"/>
    </xf>
    <xf numFmtId="4" fontId="3" fillId="2" borderId="2" xfId="1" applyNumberFormat="1" applyFont="1" applyFill="1" applyBorder="1" applyAlignment="1">
      <alignment horizontal="left" vertical="center"/>
    </xf>
    <xf numFmtId="4" fontId="3" fillId="2" borderId="4" xfId="1" applyNumberFormat="1" applyFont="1" applyFill="1" applyBorder="1" applyAlignment="1">
      <alignment horizontal="left" vertical="center"/>
    </xf>
    <xf numFmtId="4" fontId="3" fillId="2" borderId="6" xfId="1" applyNumberFormat="1" applyFont="1" applyFill="1" applyBorder="1" applyAlignment="1">
      <alignment horizontal="left" vertical="center"/>
    </xf>
    <xf numFmtId="9" fontId="2" fillId="0" borderId="44" xfId="1" applyFont="1" applyBorder="1" applyAlignment="1">
      <alignment horizontal="center" vertical="center"/>
    </xf>
    <xf numFmtId="9" fontId="2" fillId="0" borderId="45" xfId="1" applyFont="1" applyFill="1" applyBorder="1" applyAlignment="1">
      <alignment horizontal="right" vertical="center"/>
    </xf>
    <xf numFmtId="9" fontId="2" fillId="0" borderId="46" xfId="1" applyFont="1" applyBorder="1" applyAlignment="1">
      <alignment horizontal="center" vertical="center"/>
    </xf>
    <xf numFmtId="9" fontId="2" fillId="0" borderId="35" xfId="1" applyFont="1" applyFill="1" applyBorder="1" applyAlignment="1">
      <alignment horizontal="right" vertical="center"/>
    </xf>
    <xf numFmtId="9" fontId="2" fillId="0" borderId="47" xfId="1" applyFont="1" applyBorder="1" applyAlignment="1">
      <alignment horizontal="center" vertical="center"/>
    </xf>
    <xf numFmtId="9" fontId="2" fillId="0" borderId="33" xfId="1" applyFont="1" applyFill="1" applyBorder="1" applyAlignment="1">
      <alignment horizontal="right" vertical="center"/>
    </xf>
    <xf numFmtId="164" fontId="2" fillId="0" borderId="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>
      <alignment horizontal="right" vertical="center"/>
    </xf>
    <xf numFmtId="164" fontId="2" fillId="2" borderId="5" xfId="1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>
      <alignment horizontal="right" vertical="center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11" fillId="0" borderId="23" xfId="1" applyNumberFormat="1" applyFont="1" applyFill="1" applyBorder="1" applyAlignment="1">
      <alignment horizontal="right" vertical="center"/>
    </xf>
    <xf numFmtId="3" fontId="11" fillId="0" borderId="24" xfId="1" applyNumberFormat="1" applyFont="1" applyFill="1" applyBorder="1" applyAlignment="1">
      <alignment horizontal="right" vertical="center"/>
    </xf>
    <xf numFmtId="3" fontId="11" fillId="0" borderId="25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3" fontId="11" fillId="2" borderId="24" xfId="1" applyNumberFormat="1" applyFont="1" applyFill="1" applyBorder="1" applyAlignment="1">
      <alignment horizontal="right" vertical="center"/>
    </xf>
    <xf numFmtId="3" fontId="11" fillId="2" borderId="25" xfId="1" applyNumberFormat="1" applyFont="1" applyFill="1" applyBorder="1" applyAlignment="1">
      <alignment horizontal="right" vertical="center"/>
    </xf>
    <xf numFmtId="3" fontId="14" fillId="0" borderId="7" xfId="1" applyNumberFormat="1" applyFont="1" applyFill="1" applyBorder="1" applyAlignment="1">
      <alignment horizontal="right" vertical="center"/>
    </xf>
    <xf numFmtId="3" fontId="14" fillId="2" borderId="7" xfId="1" applyNumberFormat="1" applyFont="1" applyFill="1" applyBorder="1" applyAlignment="1">
      <alignment horizontal="right" vertical="center"/>
    </xf>
    <xf numFmtId="3" fontId="3" fillId="0" borderId="19" xfId="0" applyNumberFormat="1" applyFont="1" applyBorder="1" applyAlignment="1">
      <alignment horizontal="left" vertical="center"/>
    </xf>
    <xf numFmtId="164" fontId="3" fillId="0" borderId="16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18" xfId="1" applyNumberFormat="1" applyFont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9" fontId="8" fillId="0" borderId="27" xfId="1" applyFont="1" applyFill="1" applyBorder="1" applyAlignment="1">
      <alignment horizontal="right" vertical="center"/>
    </xf>
    <xf numFmtId="9" fontId="8" fillId="0" borderId="29" xfId="1" applyFont="1" applyFill="1" applyBorder="1" applyAlignment="1">
      <alignment horizontal="right" vertical="center"/>
    </xf>
    <xf numFmtId="9" fontId="8" fillId="0" borderId="31" xfId="1" applyFont="1" applyFill="1" applyBorder="1" applyAlignment="1">
      <alignment horizontal="right" vertical="center"/>
    </xf>
    <xf numFmtId="1" fontId="3" fillId="0" borderId="16" xfId="1" applyNumberFormat="1" applyFont="1" applyBorder="1" applyAlignment="1">
      <alignment horizontal="right" vertical="center"/>
    </xf>
    <xf numFmtId="1" fontId="3" fillId="2" borderId="1" xfId="1" applyNumberFormat="1" applyFont="1" applyFill="1" applyBorder="1" applyAlignment="1">
      <alignment horizontal="right" vertical="center"/>
    </xf>
    <xf numFmtId="1" fontId="3" fillId="0" borderId="1" xfId="1" applyNumberFormat="1" applyFont="1" applyBorder="1" applyAlignment="1">
      <alignment horizontal="right" vertical="center"/>
    </xf>
    <xf numFmtId="1" fontId="3" fillId="0" borderId="1" xfId="1" applyNumberFormat="1" applyFont="1" applyFill="1" applyBorder="1" applyAlignment="1">
      <alignment horizontal="right" vertical="center"/>
    </xf>
    <xf numFmtId="1" fontId="3" fillId="2" borderId="2" xfId="1" applyNumberFormat="1" applyFont="1" applyFill="1" applyBorder="1" applyAlignment="1">
      <alignment horizontal="right" vertical="center"/>
    </xf>
    <xf numFmtId="1" fontId="3" fillId="0" borderId="17" xfId="0" applyNumberFormat="1" applyFont="1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1" fontId="3" fillId="0" borderId="18" xfId="1" applyNumberFormat="1" applyFont="1" applyBorder="1" applyAlignment="1">
      <alignment vertical="center"/>
    </xf>
    <xf numFmtId="1" fontId="3" fillId="2" borderId="5" xfId="1" applyNumberFormat="1" applyFont="1" applyFill="1" applyBorder="1" applyAlignment="1">
      <alignment vertical="center"/>
    </xf>
    <xf numFmtId="1" fontId="3" fillId="0" borderId="5" xfId="1" applyNumberFormat="1" applyFont="1" applyBorder="1" applyAlignment="1">
      <alignment vertical="center"/>
    </xf>
    <xf numFmtId="1" fontId="3" fillId="0" borderId="5" xfId="1" applyNumberFormat="1" applyFont="1" applyFill="1" applyBorder="1" applyAlignment="1">
      <alignment vertical="center"/>
    </xf>
    <xf numFmtId="1" fontId="3" fillId="2" borderId="6" xfId="1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horizontal="center" vertical="center" wrapText="1"/>
    </xf>
    <xf numFmtId="3" fontId="11" fillId="0" borderId="35" xfId="0" applyNumberFormat="1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3" fontId="2" fillId="0" borderId="26" xfId="0" applyNumberFormat="1" applyFont="1" applyFill="1" applyBorder="1" applyAlignment="1">
      <alignment horizontal="center" vertical="center"/>
    </xf>
    <xf numFmtId="3" fontId="2" fillId="0" borderId="39" xfId="0" applyNumberFormat="1" applyFont="1" applyFill="1" applyBorder="1" applyAlignment="1">
      <alignment horizontal="center" vertical="center"/>
    </xf>
    <xf numFmtId="3" fontId="2" fillId="0" borderId="27" xfId="0" applyNumberFormat="1" applyFont="1" applyFill="1" applyBorder="1" applyAlignment="1">
      <alignment horizontal="center" vertical="center"/>
    </xf>
    <xf numFmtId="3" fontId="2" fillId="0" borderId="34" xfId="1" applyNumberFormat="1" applyFont="1" applyBorder="1" applyAlignment="1">
      <alignment horizontal="center" vertical="center"/>
    </xf>
    <xf numFmtId="3" fontId="2" fillId="0" borderId="41" xfId="1" applyNumberFormat="1" applyFont="1" applyBorder="1" applyAlignment="1">
      <alignment horizontal="center" vertical="center"/>
    </xf>
    <xf numFmtId="3" fontId="2" fillId="0" borderId="26" xfId="1" applyNumberFormat="1" applyFont="1" applyBorder="1" applyAlignment="1">
      <alignment horizontal="center" vertical="center"/>
    </xf>
    <xf numFmtId="3" fontId="2" fillId="0" borderId="39" xfId="1" applyNumberFormat="1" applyFont="1" applyBorder="1" applyAlignment="1">
      <alignment horizontal="center" vertical="center"/>
    </xf>
    <xf numFmtId="3" fontId="2" fillId="0" borderId="27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303543</xdr:colOff>
      <xdr:row>25</xdr:row>
      <xdr:rowOff>132762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57143" cy="4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484571</xdr:colOff>
      <xdr:row>50</xdr:row>
      <xdr:rowOff>163261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54880"/>
          <a:ext cx="9628571" cy="45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51</xdr:row>
      <xdr:rowOff>15240</xdr:rowOff>
    </xdr:from>
    <xdr:to>
      <xdr:col>14</xdr:col>
      <xdr:colOff>497993</xdr:colOff>
      <xdr:row>93</xdr:row>
      <xdr:rowOff>124756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" y="9342120"/>
          <a:ext cx="8933333" cy="7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14</xdr:col>
      <xdr:colOff>341790</xdr:colOff>
      <xdr:row>113</xdr:row>
      <xdr:rowOff>115756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190720"/>
          <a:ext cx="8876190" cy="3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13</xdr:col>
      <xdr:colOff>494248</xdr:colOff>
      <xdr:row>157</xdr:row>
      <xdr:rowOff>80945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1031200"/>
          <a:ext cx="8419048" cy="7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15</xdr:col>
      <xdr:colOff>56000</xdr:colOff>
      <xdr:row>176</xdr:row>
      <xdr:rowOff>60541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895040"/>
          <a:ext cx="9200000" cy="33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465676</xdr:colOff>
      <xdr:row>46</xdr:row>
      <xdr:rowOff>158948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90476" cy="8571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14</xdr:col>
      <xdr:colOff>465600</xdr:colOff>
      <xdr:row>89</xdr:row>
      <xdr:rowOff>44777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78240"/>
          <a:ext cx="9000000" cy="7542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513067</xdr:colOff>
      <xdr:row>41</xdr:row>
      <xdr:rowOff>82872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66667" cy="75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16</xdr:col>
      <xdr:colOff>27352</xdr:colOff>
      <xdr:row>53</xdr:row>
      <xdr:rowOff>131177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80960"/>
          <a:ext cx="9780952" cy="21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160838</xdr:colOff>
      <xdr:row>41</xdr:row>
      <xdr:rowOff>63825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95238" cy="7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14</xdr:col>
      <xdr:colOff>389409</xdr:colOff>
      <xdr:row>85</xdr:row>
      <xdr:rowOff>99992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63840"/>
          <a:ext cx="8923809" cy="778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608381</xdr:colOff>
      <xdr:row>44</xdr:row>
      <xdr:rowOff>86613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52381" cy="8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137160</xdr:rowOff>
    </xdr:from>
    <xdr:to>
      <xdr:col>14</xdr:col>
      <xdr:colOff>303695</xdr:colOff>
      <xdr:row>57</xdr:row>
      <xdr:rowOff>104505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66760"/>
          <a:ext cx="8838095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showGridLines="0" topLeftCell="A4" workbookViewId="0"/>
  </sheetViews>
  <sheetFormatPr defaultColWidth="11.42578125" defaultRowHeight="15" x14ac:dyDescent="0.25"/>
  <cols>
    <col min="1" max="1" width="4" style="12" customWidth="1"/>
    <col min="2" max="2" width="4" style="21" customWidth="1"/>
    <col min="3" max="3" width="4" style="14" customWidth="1"/>
    <col min="4" max="4" width="35.7109375" style="14" customWidth="1"/>
    <col min="5" max="14" width="14.28515625" style="16" customWidth="1"/>
    <col min="15" max="15" width="12.85546875" style="16" customWidth="1"/>
    <col min="16" max="16384" width="11.42578125" style="14"/>
  </cols>
  <sheetData>
    <row r="1" spans="1:16" s="9" customFormat="1" ht="23.25" x14ac:dyDescent="0.25">
      <c r="A1" s="7" t="s">
        <v>16</v>
      </c>
      <c r="B1" s="8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ht="19.5" thickBot="1" x14ac:dyDescent="0.3">
      <c r="B2" s="13" t="s">
        <v>17</v>
      </c>
    </row>
    <row r="3" spans="1:16" s="12" customFormat="1" ht="15.75" thickBot="1" x14ac:dyDescent="0.3">
      <c r="B3" s="21"/>
      <c r="E3" s="45" t="s">
        <v>14</v>
      </c>
      <c r="F3" s="46" t="s">
        <v>37</v>
      </c>
      <c r="G3" s="47" t="s">
        <v>38</v>
      </c>
      <c r="H3" s="46" t="s">
        <v>39</v>
      </c>
      <c r="I3" s="47" t="s">
        <v>40</v>
      </c>
      <c r="J3" s="46" t="s">
        <v>41</v>
      </c>
      <c r="K3" s="47" t="s">
        <v>42</v>
      </c>
      <c r="L3" s="46" t="s">
        <v>105</v>
      </c>
      <c r="M3" s="47" t="s">
        <v>106</v>
      </c>
      <c r="N3" s="46" t="s">
        <v>107</v>
      </c>
      <c r="O3" s="48" t="s">
        <v>108</v>
      </c>
      <c r="P3" s="65" t="s">
        <v>63</v>
      </c>
    </row>
    <row r="4" spans="1:16" s="12" customFormat="1" x14ac:dyDescent="0.25">
      <c r="B4" s="21"/>
      <c r="D4" s="22" t="s">
        <v>74</v>
      </c>
      <c r="E4" s="49">
        <v>35766.7421875</v>
      </c>
      <c r="F4" s="50">
        <v>45101.9296875</v>
      </c>
      <c r="G4" s="51">
        <v>49763.625</v>
      </c>
      <c r="H4" s="50">
        <v>45751.61328125</v>
      </c>
      <c r="I4" s="51">
        <v>58290.703125</v>
      </c>
      <c r="J4" s="50">
        <v>73327.7578125</v>
      </c>
      <c r="K4" s="51">
        <v>74527.7265625</v>
      </c>
      <c r="L4" s="50">
        <v>56509.421875</v>
      </c>
      <c r="M4" s="51"/>
      <c r="N4" s="50"/>
      <c r="O4" s="52"/>
      <c r="P4" s="66">
        <v>439039.51953125</v>
      </c>
    </row>
    <row r="5" spans="1:16" x14ac:dyDescent="0.25">
      <c r="D5" s="53" t="s">
        <v>75</v>
      </c>
      <c r="E5" s="54">
        <v>-23110.388671875</v>
      </c>
      <c r="F5" s="31">
        <v>-25942.638671875</v>
      </c>
      <c r="G5" s="55">
        <v>-29876.162109375</v>
      </c>
      <c r="H5" s="31">
        <v>-33469.8046875</v>
      </c>
      <c r="I5" s="55">
        <v>-34659.5625</v>
      </c>
      <c r="J5" s="31">
        <v>-35052.34375</v>
      </c>
      <c r="K5" s="55">
        <v>-39451.51953125</v>
      </c>
      <c r="L5" s="31">
        <v>-26151.05859375</v>
      </c>
      <c r="M5" s="55"/>
      <c r="N5" s="31"/>
      <c r="O5" s="56"/>
      <c r="P5" s="34">
        <v>-247713.478515625</v>
      </c>
    </row>
    <row r="6" spans="1:16" x14ac:dyDescent="0.25">
      <c r="D6" s="53" t="s">
        <v>76</v>
      </c>
      <c r="E6" s="54">
        <v>-298.98519897460898</v>
      </c>
      <c r="F6" s="31">
        <v>-362.41464233398398</v>
      </c>
      <c r="G6" s="55">
        <v>-145.75964355468801</v>
      </c>
      <c r="H6" s="31">
        <v>-1110.53601074219</v>
      </c>
      <c r="I6" s="55">
        <v>-1051.39013671875</v>
      </c>
      <c r="J6" s="31">
        <v>-1527.22534179687</v>
      </c>
      <c r="K6" s="55">
        <v>-1282.23352050781</v>
      </c>
      <c r="L6" s="31">
        <v>-1876.26196289062</v>
      </c>
      <c r="M6" s="55"/>
      <c r="N6" s="31"/>
      <c r="O6" s="56"/>
      <c r="P6" s="34">
        <v>-7654.8064575195303</v>
      </c>
    </row>
    <row r="7" spans="1:16" x14ac:dyDescent="0.25">
      <c r="D7" s="53" t="s">
        <v>77</v>
      </c>
      <c r="E7" s="54">
        <v>0</v>
      </c>
      <c r="F7" s="31">
        <v>0</v>
      </c>
      <c r="G7" s="55">
        <v>0</v>
      </c>
      <c r="H7" s="31">
        <v>-364.39913940429699</v>
      </c>
      <c r="I7" s="55">
        <v>-2550.78076171875</v>
      </c>
      <c r="J7" s="31">
        <v>0</v>
      </c>
      <c r="K7" s="55">
        <v>-742.01141357421898</v>
      </c>
      <c r="L7" s="31">
        <v>0</v>
      </c>
      <c r="M7" s="55"/>
      <c r="N7" s="31"/>
      <c r="O7" s="56"/>
      <c r="P7" s="34">
        <v>-3657.1913146972702</v>
      </c>
    </row>
    <row r="8" spans="1:16" s="12" customFormat="1" x14ac:dyDescent="0.25">
      <c r="B8" s="21"/>
      <c r="D8" s="29" t="s">
        <v>78</v>
      </c>
      <c r="E8" s="57">
        <v>12357.373046875</v>
      </c>
      <c r="F8" s="58">
        <v>18796.876953125</v>
      </c>
      <c r="G8" s="59">
        <v>19741.701171875</v>
      </c>
      <c r="H8" s="58">
        <v>10806.873046875</v>
      </c>
      <c r="I8" s="59">
        <v>20028.970703125</v>
      </c>
      <c r="J8" s="58">
        <v>36748.1875</v>
      </c>
      <c r="K8" s="59">
        <v>33051.9609375</v>
      </c>
      <c r="L8" s="58">
        <v>28482.099609375</v>
      </c>
      <c r="M8" s="59"/>
      <c r="N8" s="58"/>
      <c r="O8" s="60"/>
      <c r="P8" s="67">
        <v>180014.04296875</v>
      </c>
    </row>
    <row r="9" spans="1:16" x14ac:dyDescent="0.25">
      <c r="D9" s="53" t="s">
        <v>79</v>
      </c>
      <c r="E9" s="54">
        <v>-3840</v>
      </c>
      <c r="F9" s="31">
        <v>-4750</v>
      </c>
      <c r="G9" s="55">
        <v>-3072</v>
      </c>
      <c r="H9" s="31">
        <v>-3510</v>
      </c>
      <c r="I9" s="55">
        <v>-4820</v>
      </c>
      <c r="J9" s="31">
        <v>-3064</v>
      </c>
      <c r="K9" s="55">
        <v>-6756</v>
      </c>
      <c r="L9" s="31">
        <v>-6260</v>
      </c>
      <c r="M9" s="55"/>
      <c r="N9" s="31"/>
      <c r="O9" s="56"/>
      <c r="P9" s="34">
        <v>-36072</v>
      </c>
    </row>
    <row r="10" spans="1:16" x14ac:dyDescent="0.25">
      <c r="D10" s="53" t="s">
        <v>80</v>
      </c>
      <c r="E10" s="54">
        <v>-160</v>
      </c>
      <c r="F10" s="31">
        <v>-250</v>
      </c>
      <c r="G10" s="55">
        <v>-110</v>
      </c>
      <c r="H10" s="31">
        <v>-391</v>
      </c>
      <c r="I10" s="55">
        <v>-565</v>
      </c>
      <c r="J10" s="31">
        <v>-370</v>
      </c>
      <c r="K10" s="55">
        <v>-815</v>
      </c>
      <c r="L10" s="31">
        <v>0</v>
      </c>
      <c r="M10" s="55"/>
      <c r="N10" s="31"/>
      <c r="O10" s="56"/>
      <c r="P10" s="34">
        <v>-2661</v>
      </c>
    </row>
    <row r="11" spans="1:16" x14ac:dyDescent="0.25">
      <c r="D11" s="53" t="s">
        <v>81</v>
      </c>
      <c r="E11" s="54">
        <v>-1224</v>
      </c>
      <c r="F11" s="31">
        <v>-1616.78161621094</v>
      </c>
      <c r="G11" s="55">
        <v>-1630.01550292969</v>
      </c>
      <c r="H11" s="31">
        <v>-1671.27526855469</v>
      </c>
      <c r="I11" s="55">
        <v>-1735.4775390625</v>
      </c>
      <c r="J11" s="31">
        <v>-3029.64770507812</v>
      </c>
      <c r="K11" s="55">
        <v>-3407.81665039063</v>
      </c>
      <c r="L11" s="31">
        <v>-2403.1552734375</v>
      </c>
      <c r="M11" s="55"/>
      <c r="N11" s="31"/>
      <c r="O11" s="56"/>
      <c r="P11" s="34">
        <v>-16718.169555664099</v>
      </c>
    </row>
    <row r="12" spans="1:16" s="12" customFormat="1" x14ac:dyDescent="0.25">
      <c r="B12" s="21"/>
      <c r="D12" s="29" t="s">
        <v>82</v>
      </c>
      <c r="E12" s="57">
        <v>7133.37255859375</v>
      </c>
      <c r="F12" s="58">
        <v>12180.0947265625</v>
      </c>
      <c r="G12" s="59">
        <v>14929.685546875</v>
      </c>
      <c r="H12" s="58">
        <v>5234.59814453125</v>
      </c>
      <c r="I12" s="59">
        <v>12908.4921875</v>
      </c>
      <c r="J12" s="58">
        <v>30284.5390625</v>
      </c>
      <c r="K12" s="59">
        <v>22073.14453125</v>
      </c>
      <c r="L12" s="58">
        <v>19818.943359375</v>
      </c>
      <c r="M12" s="59"/>
      <c r="N12" s="58"/>
      <c r="O12" s="60"/>
      <c r="P12" s="67">
        <v>124562.87011718799</v>
      </c>
    </row>
    <row r="13" spans="1:16" x14ac:dyDescent="0.25">
      <c r="D13" s="53" t="s">
        <v>83</v>
      </c>
      <c r="E13" s="54">
        <v>-245</v>
      </c>
      <c r="F13" s="31">
        <v>0</v>
      </c>
      <c r="G13" s="55">
        <v>-477.5</v>
      </c>
      <c r="H13" s="31">
        <v>-487.5</v>
      </c>
      <c r="I13" s="55">
        <v>-516.75</v>
      </c>
      <c r="J13" s="31">
        <v>-536.5</v>
      </c>
      <c r="K13" s="55">
        <v>-521.5</v>
      </c>
      <c r="L13" s="31">
        <v>-37.25</v>
      </c>
      <c r="M13" s="55"/>
      <c r="N13" s="31"/>
      <c r="O13" s="56"/>
      <c r="P13" s="34">
        <v>-2822</v>
      </c>
    </row>
    <row r="14" spans="1:16" x14ac:dyDescent="0.25">
      <c r="D14" s="53" t="s">
        <v>84</v>
      </c>
      <c r="E14" s="54">
        <v>0</v>
      </c>
      <c r="F14" s="31">
        <v>0</v>
      </c>
      <c r="G14" s="55">
        <v>-2070</v>
      </c>
      <c r="H14" s="31">
        <v>-1410</v>
      </c>
      <c r="I14" s="55">
        <v>0</v>
      </c>
      <c r="J14" s="31">
        <v>-1000</v>
      </c>
      <c r="K14" s="55">
        <v>0</v>
      </c>
      <c r="L14" s="31">
        <v>0</v>
      </c>
      <c r="M14" s="55"/>
      <c r="N14" s="31"/>
      <c r="O14" s="56"/>
      <c r="P14" s="34">
        <v>-4480</v>
      </c>
    </row>
    <row r="15" spans="1:16" x14ac:dyDescent="0.25">
      <c r="D15" s="53" t="s">
        <v>85</v>
      </c>
      <c r="E15" s="54">
        <v>0</v>
      </c>
      <c r="F15" s="31">
        <v>0</v>
      </c>
      <c r="G15" s="55">
        <v>0</v>
      </c>
      <c r="H15" s="31">
        <v>0</v>
      </c>
      <c r="I15" s="55">
        <v>0</v>
      </c>
      <c r="J15" s="31">
        <v>0</v>
      </c>
      <c r="K15" s="55">
        <v>0</v>
      </c>
      <c r="L15" s="31">
        <v>0</v>
      </c>
      <c r="M15" s="55"/>
      <c r="N15" s="31"/>
      <c r="O15" s="56"/>
      <c r="P15" s="34">
        <v>0</v>
      </c>
    </row>
    <row r="16" spans="1:16" x14ac:dyDescent="0.25">
      <c r="D16" s="53" t="s">
        <v>86</v>
      </c>
      <c r="E16" s="54">
        <v>0</v>
      </c>
      <c r="F16" s="31">
        <v>0</v>
      </c>
      <c r="G16" s="55">
        <v>0</v>
      </c>
      <c r="H16" s="31">
        <v>0</v>
      </c>
      <c r="I16" s="55">
        <v>0</v>
      </c>
      <c r="J16" s="31">
        <v>0</v>
      </c>
      <c r="K16" s="55">
        <v>0</v>
      </c>
      <c r="L16" s="31">
        <v>0</v>
      </c>
      <c r="M16" s="55"/>
      <c r="N16" s="31"/>
      <c r="O16" s="56"/>
      <c r="P16" s="34">
        <v>0</v>
      </c>
    </row>
    <row r="17" spans="2:16" s="12" customFormat="1" ht="15.75" thickBot="1" x14ac:dyDescent="0.3">
      <c r="B17" s="21"/>
      <c r="D17" s="35" t="s">
        <v>87</v>
      </c>
      <c r="E17" s="61">
        <v>6888.37255859375</v>
      </c>
      <c r="F17" s="62">
        <v>12180.0947265625</v>
      </c>
      <c r="G17" s="63">
        <v>12382.185546875</v>
      </c>
      <c r="H17" s="62">
        <v>3337.09765625</v>
      </c>
      <c r="I17" s="63">
        <v>12391.7421875</v>
      </c>
      <c r="J17" s="62">
        <v>28748.0390625</v>
      </c>
      <c r="K17" s="63">
        <v>21551.64453125</v>
      </c>
      <c r="L17" s="62">
        <v>19781.693359375</v>
      </c>
      <c r="M17" s="63"/>
      <c r="N17" s="62"/>
      <c r="O17" s="64"/>
      <c r="P17" s="68">
        <v>117260.869628906</v>
      </c>
    </row>
    <row r="18" spans="2:16" s="41" customFormat="1" x14ac:dyDescent="0.25">
      <c r="B18" s="42"/>
      <c r="D18" s="41" t="s">
        <v>88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20" spans="2:16" ht="19.5" thickBot="1" x14ac:dyDescent="0.3">
      <c r="B20" s="13" t="s">
        <v>18</v>
      </c>
    </row>
    <row r="21" spans="2:16" s="12" customFormat="1" ht="15.75" thickBot="1" x14ac:dyDescent="0.3">
      <c r="B21" s="21"/>
      <c r="E21" s="45" t="s">
        <v>19</v>
      </c>
      <c r="F21" s="65" t="s">
        <v>64</v>
      </c>
    </row>
    <row r="22" spans="2:16" s="12" customFormat="1" x14ac:dyDescent="0.25">
      <c r="B22" s="21"/>
      <c r="D22" s="22" t="s">
        <v>74</v>
      </c>
      <c r="E22" s="49">
        <v>56509.421875</v>
      </c>
      <c r="F22" s="66">
        <v>0</v>
      </c>
    </row>
    <row r="23" spans="2:16" x14ac:dyDescent="0.25">
      <c r="D23" s="53" t="s">
        <v>75</v>
      </c>
      <c r="E23" s="54">
        <v>-26151.05859375</v>
      </c>
      <c r="F23" s="34">
        <v>0</v>
      </c>
      <c r="G23" s="14"/>
      <c r="H23" s="14"/>
      <c r="I23" s="14"/>
      <c r="J23" s="14"/>
      <c r="K23" s="14"/>
      <c r="L23" s="14"/>
      <c r="M23" s="14"/>
      <c r="N23" s="14"/>
      <c r="O23" s="14"/>
    </row>
    <row r="24" spans="2:16" x14ac:dyDescent="0.25">
      <c r="D24" s="53" t="s">
        <v>76</v>
      </c>
      <c r="E24" s="54">
        <v>-1876.26196289062</v>
      </c>
      <c r="F24" s="34">
        <v>0</v>
      </c>
      <c r="G24" s="14"/>
      <c r="H24" s="14"/>
      <c r="I24" s="14"/>
      <c r="J24" s="14"/>
      <c r="K24" s="14"/>
      <c r="L24" s="14"/>
      <c r="M24" s="14"/>
      <c r="N24" s="14"/>
      <c r="O24" s="14"/>
    </row>
    <row r="25" spans="2:16" x14ac:dyDescent="0.25">
      <c r="D25" s="53" t="s">
        <v>77</v>
      </c>
      <c r="E25" s="54">
        <v>0</v>
      </c>
      <c r="F25" s="34">
        <v>0</v>
      </c>
      <c r="G25" s="14"/>
      <c r="H25" s="14"/>
      <c r="I25" s="14"/>
      <c r="J25" s="14"/>
      <c r="K25" s="14"/>
      <c r="L25" s="14"/>
      <c r="M25" s="14"/>
      <c r="N25" s="14"/>
      <c r="O25" s="14"/>
    </row>
    <row r="26" spans="2:16" s="12" customFormat="1" x14ac:dyDescent="0.25">
      <c r="B26" s="21"/>
      <c r="D26" s="29" t="s">
        <v>78</v>
      </c>
      <c r="E26" s="57">
        <v>28482.099609375</v>
      </c>
      <c r="F26" s="67">
        <v>0</v>
      </c>
    </row>
    <row r="27" spans="2:16" x14ac:dyDescent="0.25">
      <c r="D27" s="53" t="s">
        <v>79</v>
      </c>
      <c r="E27" s="54">
        <v>-6260</v>
      </c>
      <c r="F27" s="34">
        <v>0</v>
      </c>
      <c r="G27" s="14"/>
      <c r="H27" s="14"/>
      <c r="I27" s="14"/>
      <c r="J27" s="14"/>
      <c r="K27" s="14"/>
      <c r="L27" s="14"/>
      <c r="M27" s="14"/>
      <c r="N27" s="14"/>
      <c r="O27" s="14"/>
    </row>
    <row r="28" spans="2:16" x14ac:dyDescent="0.25">
      <c r="D28" s="53" t="s">
        <v>80</v>
      </c>
      <c r="E28" s="54">
        <v>0</v>
      </c>
      <c r="F28" s="34">
        <v>0</v>
      </c>
      <c r="G28" s="14"/>
      <c r="H28" s="14"/>
      <c r="I28" s="14"/>
      <c r="J28" s="14"/>
      <c r="K28" s="14"/>
      <c r="L28" s="14"/>
      <c r="M28" s="14"/>
      <c r="N28" s="14"/>
      <c r="O28" s="14"/>
    </row>
    <row r="29" spans="2:16" x14ac:dyDescent="0.25">
      <c r="D29" s="53" t="s">
        <v>81</v>
      </c>
      <c r="E29" s="54">
        <v>-2403.1552734375</v>
      </c>
      <c r="F29" s="34">
        <v>0</v>
      </c>
      <c r="G29" s="14"/>
      <c r="H29" s="14"/>
      <c r="I29" s="14"/>
      <c r="J29" s="14"/>
      <c r="K29" s="14"/>
      <c r="L29" s="14"/>
      <c r="M29" s="14"/>
      <c r="N29" s="14"/>
      <c r="O29" s="14"/>
    </row>
    <row r="30" spans="2:16" s="12" customFormat="1" x14ac:dyDescent="0.25">
      <c r="B30" s="21"/>
      <c r="D30" s="29" t="s">
        <v>82</v>
      </c>
      <c r="E30" s="57">
        <v>19818.943359375</v>
      </c>
      <c r="F30" s="67">
        <v>0</v>
      </c>
    </row>
    <row r="31" spans="2:16" x14ac:dyDescent="0.25">
      <c r="D31" s="53" t="s">
        <v>83</v>
      </c>
      <c r="E31" s="54">
        <v>0</v>
      </c>
      <c r="F31" s="34">
        <v>0</v>
      </c>
      <c r="G31" s="14"/>
      <c r="H31" s="14"/>
      <c r="I31" s="14"/>
      <c r="J31" s="14"/>
      <c r="K31" s="14"/>
      <c r="L31" s="14"/>
      <c r="M31" s="14"/>
      <c r="N31" s="14"/>
      <c r="O31" s="14"/>
    </row>
    <row r="32" spans="2:16" x14ac:dyDescent="0.25">
      <c r="D32" s="53" t="s">
        <v>84</v>
      </c>
      <c r="E32" s="54">
        <v>0</v>
      </c>
      <c r="F32" s="34">
        <v>0</v>
      </c>
      <c r="G32" s="14"/>
      <c r="H32" s="14"/>
      <c r="I32" s="14"/>
      <c r="J32" s="14"/>
      <c r="K32" s="14"/>
      <c r="L32" s="14"/>
      <c r="M32" s="14"/>
      <c r="N32" s="14"/>
      <c r="O32" s="14"/>
    </row>
    <row r="33" spans="1:15" s="12" customFormat="1" ht="15.75" thickBot="1" x14ac:dyDescent="0.3">
      <c r="B33" s="21"/>
      <c r="D33" s="35" t="s">
        <v>89</v>
      </c>
      <c r="E33" s="61">
        <v>19818.943359375</v>
      </c>
      <c r="F33" s="68">
        <v>0</v>
      </c>
    </row>
    <row r="34" spans="1:15" s="41" customFormat="1" x14ac:dyDescent="0.25">
      <c r="B34" s="42"/>
      <c r="D34" s="41" t="s">
        <v>88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6" spans="1:15" ht="19.5" thickBot="1" x14ac:dyDescent="0.3">
      <c r="B36" s="13" t="s">
        <v>22</v>
      </c>
      <c r="O36" s="14"/>
    </row>
    <row r="37" spans="1:15" s="12" customFormat="1" x14ac:dyDescent="0.25">
      <c r="B37" s="21"/>
      <c r="E37" s="69" t="s">
        <v>20</v>
      </c>
      <c r="F37" s="70" t="s">
        <v>23</v>
      </c>
      <c r="G37" s="71" t="s">
        <v>109</v>
      </c>
      <c r="H37" s="70"/>
      <c r="I37" s="71"/>
      <c r="J37" s="70"/>
      <c r="K37" s="71"/>
      <c r="L37" s="70"/>
      <c r="M37" s="72"/>
      <c r="N37" s="73"/>
    </row>
    <row r="38" spans="1:15" s="74" customFormat="1" ht="15.75" thickBot="1" x14ac:dyDescent="0.3">
      <c r="A38" s="12"/>
      <c r="B38" s="75"/>
      <c r="E38" s="76" t="s">
        <v>19</v>
      </c>
      <c r="F38" s="77" t="s">
        <v>19</v>
      </c>
      <c r="G38" s="78" t="s">
        <v>19</v>
      </c>
      <c r="H38" s="77"/>
      <c r="I38" s="78"/>
      <c r="J38" s="77"/>
      <c r="K38" s="78"/>
      <c r="L38" s="77"/>
      <c r="M38" s="79"/>
      <c r="N38" s="80"/>
    </row>
    <row r="39" spans="1:15" s="12" customFormat="1" x14ac:dyDescent="0.25">
      <c r="B39" s="21"/>
      <c r="D39" s="22" t="s">
        <v>74</v>
      </c>
      <c r="E39" s="49">
        <v>31920.361328125</v>
      </c>
      <c r="F39" s="50">
        <v>17912.78125</v>
      </c>
      <c r="G39" s="51">
        <v>6676.27685546875</v>
      </c>
      <c r="H39" s="50"/>
      <c r="I39" s="51"/>
      <c r="J39" s="50"/>
      <c r="K39" s="51"/>
      <c r="L39" s="50"/>
      <c r="M39" s="81"/>
      <c r="N39" s="66"/>
    </row>
    <row r="40" spans="1:15" x14ac:dyDescent="0.25">
      <c r="D40" s="53" t="s">
        <v>75</v>
      </c>
      <c r="E40" s="54">
        <v>-13386.1162109375</v>
      </c>
      <c r="F40" s="31">
        <v>-10409.4736328125</v>
      </c>
      <c r="G40" s="55">
        <v>-2355.46801757813</v>
      </c>
      <c r="H40" s="31"/>
      <c r="I40" s="55"/>
      <c r="J40" s="31"/>
      <c r="K40" s="55"/>
      <c r="L40" s="31"/>
      <c r="M40" s="33"/>
      <c r="N40" s="34"/>
      <c r="O40" s="14"/>
    </row>
    <row r="41" spans="1:15" x14ac:dyDescent="0.25">
      <c r="D41" s="53" t="s">
        <v>76</v>
      </c>
      <c r="E41" s="54">
        <v>-396.1796875</v>
      </c>
      <c r="F41" s="31">
        <v>-637.8759765625</v>
      </c>
      <c r="G41" s="55">
        <v>-842.206298828125</v>
      </c>
      <c r="H41" s="31"/>
      <c r="I41" s="55"/>
      <c r="J41" s="31"/>
      <c r="K41" s="55"/>
      <c r="L41" s="31"/>
      <c r="M41" s="33"/>
      <c r="N41" s="34"/>
      <c r="O41" s="14"/>
    </row>
    <row r="42" spans="1:15" x14ac:dyDescent="0.25">
      <c r="D42" s="53" t="s">
        <v>77</v>
      </c>
      <c r="E42" s="54">
        <v>0</v>
      </c>
      <c r="F42" s="31">
        <v>0</v>
      </c>
      <c r="G42" s="55">
        <v>0</v>
      </c>
      <c r="H42" s="31"/>
      <c r="I42" s="55"/>
      <c r="J42" s="31"/>
      <c r="K42" s="55"/>
      <c r="L42" s="31"/>
      <c r="M42" s="33"/>
      <c r="N42" s="34"/>
      <c r="O42" s="14"/>
    </row>
    <row r="43" spans="1:15" s="12" customFormat="1" x14ac:dyDescent="0.25">
      <c r="B43" s="21"/>
      <c r="D43" s="29" t="s">
        <v>78</v>
      </c>
      <c r="E43" s="57">
        <v>18138.06640625</v>
      </c>
      <c r="F43" s="58">
        <v>6865.431640625</v>
      </c>
      <c r="G43" s="59">
        <v>3478.60278320313</v>
      </c>
      <c r="H43" s="58"/>
      <c r="I43" s="59"/>
      <c r="J43" s="58"/>
      <c r="K43" s="59"/>
      <c r="L43" s="58"/>
      <c r="M43" s="82"/>
      <c r="N43" s="67"/>
    </row>
    <row r="44" spans="1:15" x14ac:dyDescent="0.25">
      <c r="D44" s="53" t="s">
        <v>79</v>
      </c>
      <c r="E44" s="54">
        <v>-2065</v>
      </c>
      <c r="F44" s="31">
        <v>-2150</v>
      </c>
      <c r="G44" s="55">
        <v>-2045</v>
      </c>
      <c r="H44" s="31"/>
      <c r="I44" s="55"/>
      <c r="J44" s="31"/>
      <c r="K44" s="55"/>
      <c r="L44" s="31"/>
      <c r="M44" s="33"/>
      <c r="N44" s="34"/>
      <c r="O44" s="14"/>
    </row>
    <row r="45" spans="1:15" x14ac:dyDescent="0.25">
      <c r="D45" s="53" t="s">
        <v>80</v>
      </c>
      <c r="E45" s="54">
        <v>0</v>
      </c>
      <c r="F45" s="31">
        <v>0</v>
      </c>
      <c r="G45" s="55">
        <v>0</v>
      </c>
      <c r="H45" s="31"/>
      <c r="I45" s="55"/>
      <c r="J45" s="31"/>
      <c r="K45" s="55"/>
      <c r="L45" s="31"/>
      <c r="M45" s="33"/>
      <c r="N45" s="34"/>
      <c r="O45" s="14"/>
    </row>
    <row r="46" spans="1:15" x14ac:dyDescent="0.25">
      <c r="D46" s="53" t="s">
        <v>81</v>
      </c>
      <c r="E46" s="54">
        <v>-804.19696044921898</v>
      </c>
      <c r="F46" s="31">
        <v>-912.18133544921898</v>
      </c>
      <c r="G46" s="55">
        <v>-686.777099609375</v>
      </c>
      <c r="H46" s="31"/>
      <c r="I46" s="55"/>
      <c r="J46" s="31"/>
      <c r="K46" s="55"/>
      <c r="L46" s="31"/>
      <c r="M46" s="33"/>
      <c r="N46" s="34"/>
      <c r="O46" s="14"/>
    </row>
    <row r="47" spans="1:15" s="12" customFormat="1" ht="15.75" thickBot="1" x14ac:dyDescent="0.3">
      <c r="B47" s="21"/>
      <c r="D47" s="35" t="s">
        <v>82</v>
      </c>
      <c r="E47" s="61">
        <v>15268.869140625</v>
      </c>
      <c r="F47" s="62">
        <v>3803.25024414063</v>
      </c>
      <c r="G47" s="63">
        <v>746.82556152343795</v>
      </c>
      <c r="H47" s="62"/>
      <c r="I47" s="63"/>
      <c r="J47" s="62"/>
      <c r="K47" s="63"/>
      <c r="L47" s="62"/>
      <c r="M47" s="83"/>
      <c r="N47" s="68"/>
    </row>
    <row r="48" spans="1:15" s="41" customFormat="1" x14ac:dyDescent="0.25">
      <c r="B48" s="42"/>
      <c r="D48" s="41" t="s">
        <v>88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x14ac:dyDescent="0.25">
      <c r="O49" s="14"/>
    </row>
    <row r="50" spans="1:15" ht="19.5" thickBot="1" x14ac:dyDescent="0.3">
      <c r="B50" s="13" t="s">
        <v>71</v>
      </c>
      <c r="O50" s="14"/>
    </row>
    <row r="51" spans="1:15" s="12" customFormat="1" x14ac:dyDescent="0.25">
      <c r="B51" s="21"/>
      <c r="E51" s="69" t="s">
        <v>23</v>
      </c>
      <c r="F51" s="70" t="s">
        <v>20</v>
      </c>
      <c r="G51" s="71" t="s">
        <v>109</v>
      </c>
      <c r="H51" s="70"/>
      <c r="I51" s="71"/>
      <c r="J51" s="70"/>
      <c r="K51" s="71"/>
      <c r="L51" s="70"/>
      <c r="M51" s="72"/>
      <c r="N51" s="73"/>
    </row>
    <row r="52" spans="1:15" s="74" customFormat="1" ht="15.75" thickBot="1" x14ac:dyDescent="0.3">
      <c r="A52" s="12"/>
      <c r="B52" s="75"/>
      <c r="E52" s="76" t="s">
        <v>19</v>
      </c>
      <c r="F52" s="77" t="s">
        <v>19</v>
      </c>
      <c r="G52" s="78" t="s">
        <v>19</v>
      </c>
      <c r="H52" s="77"/>
      <c r="I52" s="78"/>
      <c r="J52" s="77"/>
      <c r="K52" s="78"/>
      <c r="L52" s="77"/>
      <c r="M52" s="79"/>
      <c r="N52" s="80"/>
    </row>
    <row r="53" spans="1:15" x14ac:dyDescent="0.25">
      <c r="B53" s="84"/>
      <c r="D53" s="297" t="s">
        <v>90</v>
      </c>
      <c r="E53" s="307">
        <v>399</v>
      </c>
      <c r="F53" s="308">
        <v>525</v>
      </c>
      <c r="G53" s="309">
        <v>475</v>
      </c>
      <c r="H53" s="308"/>
      <c r="I53" s="309"/>
      <c r="J53" s="308"/>
      <c r="K53" s="309"/>
      <c r="L53" s="308"/>
      <c r="M53" s="310"/>
      <c r="N53" s="311"/>
      <c r="O53" s="14"/>
    </row>
    <row r="54" spans="1:15" x14ac:dyDescent="0.25">
      <c r="D54" s="53" t="s">
        <v>47</v>
      </c>
      <c r="E54" s="312">
        <v>391.75</v>
      </c>
      <c r="F54" s="313">
        <v>507.06</v>
      </c>
      <c r="G54" s="314">
        <v>460.43</v>
      </c>
      <c r="H54" s="313"/>
      <c r="I54" s="314"/>
      <c r="J54" s="313"/>
      <c r="K54" s="314"/>
      <c r="L54" s="313"/>
      <c r="M54" s="315"/>
      <c r="N54" s="316"/>
      <c r="O54" s="14"/>
    </row>
    <row r="55" spans="1:15" ht="15.75" thickBot="1" x14ac:dyDescent="0.3">
      <c r="B55" s="84"/>
      <c r="D55" s="85" t="s">
        <v>73</v>
      </c>
      <c r="E55" s="317">
        <v>247.14</v>
      </c>
      <c r="F55" s="318">
        <v>328.9</v>
      </c>
      <c r="G55" s="319">
        <v>297.89</v>
      </c>
      <c r="H55" s="318"/>
      <c r="I55" s="319"/>
      <c r="J55" s="318"/>
      <c r="K55" s="319"/>
      <c r="L55" s="318"/>
      <c r="M55" s="320"/>
      <c r="N55" s="321"/>
      <c r="O55" s="14"/>
    </row>
    <row r="56" spans="1:15" x14ac:dyDescent="0.25">
      <c r="O56" s="14"/>
    </row>
    <row r="57" spans="1:15" ht="19.5" thickBot="1" x14ac:dyDescent="0.3">
      <c r="B57" s="13" t="s">
        <v>65</v>
      </c>
      <c r="O57" s="14"/>
    </row>
    <row r="58" spans="1:15" s="12" customFormat="1" x14ac:dyDescent="0.25">
      <c r="B58" s="21"/>
      <c r="E58" s="69" t="s">
        <v>20</v>
      </c>
      <c r="F58" s="70" t="s">
        <v>23</v>
      </c>
      <c r="G58" s="71" t="s">
        <v>109</v>
      </c>
      <c r="H58" s="70"/>
      <c r="I58" s="71"/>
      <c r="J58" s="70"/>
      <c r="K58" s="71"/>
      <c r="L58" s="70"/>
      <c r="M58" s="72"/>
      <c r="N58" s="73"/>
    </row>
    <row r="59" spans="1:15" s="74" customFormat="1" ht="15.75" thickBot="1" x14ac:dyDescent="0.3">
      <c r="A59" s="12"/>
      <c r="B59" s="75"/>
      <c r="E59" s="76" t="s">
        <v>19</v>
      </c>
      <c r="F59" s="77" t="s">
        <v>19</v>
      </c>
      <c r="G59" s="78" t="s">
        <v>19</v>
      </c>
      <c r="H59" s="77"/>
      <c r="I59" s="78"/>
      <c r="J59" s="77"/>
      <c r="K59" s="78"/>
      <c r="L59" s="77"/>
      <c r="M59" s="79"/>
      <c r="N59" s="80"/>
    </row>
    <row r="60" spans="1:15" x14ac:dyDescent="0.25">
      <c r="B60" s="84"/>
      <c r="D60" s="297" t="s">
        <v>91</v>
      </c>
      <c r="E60" s="298">
        <v>3.7371564656E-2</v>
      </c>
      <c r="F60" s="241">
        <v>2.7910359204E-2</v>
      </c>
      <c r="G60" s="299">
        <v>8.6302198469999994E-3</v>
      </c>
      <c r="H60" s="241"/>
      <c r="I60" s="299"/>
      <c r="J60" s="241"/>
      <c r="K60" s="299"/>
      <c r="L60" s="241"/>
      <c r="M60" s="25"/>
      <c r="N60" s="254"/>
      <c r="O60" s="14"/>
    </row>
    <row r="61" spans="1:15" ht="15.75" thickBot="1" x14ac:dyDescent="0.3">
      <c r="B61" s="84"/>
      <c r="D61" s="85" t="s">
        <v>92</v>
      </c>
      <c r="E61" s="300">
        <v>6.7972637712999995E-2</v>
      </c>
      <c r="F61" s="301">
        <v>3.8897164166000003E-2</v>
      </c>
      <c r="G61" s="302">
        <v>1.4213971794E-2</v>
      </c>
      <c r="H61" s="301"/>
      <c r="I61" s="302"/>
      <c r="J61" s="301"/>
      <c r="K61" s="302"/>
      <c r="L61" s="301"/>
      <c r="M61" s="38"/>
      <c r="N61" s="303"/>
      <c r="O61" s="14"/>
    </row>
    <row r="62" spans="1:15" x14ac:dyDescent="0.25">
      <c r="O62" s="14"/>
    </row>
    <row r="63" spans="1:15" ht="19.5" thickBot="1" x14ac:dyDescent="0.3">
      <c r="B63" s="13" t="s">
        <v>67</v>
      </c>
      <c r="E63" s="98"/>
      <c r="F63" s="98"/>
      <c r="G63" s="15"/>
      <c r="J63" s="15"/>
      <c r="L63" s="14"/>
      <c r="M63" s="14"/>
      <c r="N63" s="14"/>
      <c r="O63" s="14"/>
    </row>
    <row r="64" spans="1:15" s="17" customFormat="1" x14ac:dyDescent="0.25">
      <c r="B64" s="18"/>
      <c r="D64" s="322"/>
      <c r="E64" s="323"/>
      <c r="F64" s="326" t="s">
        <v>93</v>
      </c>
      <c r="G64" s="327"/>
      <c r="H64" s="327"/>
      <c r="I64" s="328"/>
      <c r="J64" s="326" t="s">
        <v>94</v>
      </c>
      <c r="K64" s="327"/>
      <c r="L64" s="327"/>
      <c r="M64" s="328"/>
    </row>
    <row r="65" spans="1:15" s="17" customFormat="1" ht="30.75" thickBot="1" x14ac:dyDescent="0.3">
      <c r="B65" s="18"/>
      <c r="D65" s="324"/>
      <c r="E65" s="325"/>
      <c r="F65" s="173" t="s">
        <v>66</v>
      </c>
      <c r="G65" s="174" t="s">
        <v>72</v>
      </c>
      <c r="H65" s="175" t="s">
        <v>110</v>
      </c>
      <c r="I65" s="176"/>
      <c r="J65" s="173" t="s">
        <v>66</v>
      </c>
      <c r="K65" s="174" t="s">
        <v>72</v>
      </c>
      <c r="L65" s="175" t="s">
        <v>110</v>
      </c>
      <c r="M65" s="176"/>
    </row>
    <row r="66" spans="1:15" s="12" customFormat="1" x14ac:dyDescent="0.25">
      <c r="B66" s="21"/>
      <c r="D66" s="143" t="s">
        <v>23</v>
      </c>
      <c r="E66" s="304" t="s">
        <v>19</v>
      </c>
      <c r="F66" s="169">
        <v>0.39500000000000002</v>
      </c>
      <c r="G66" s="170">
        <v>6.3E-2</v>
      </c>
      <c r="H66" s="171">
        <v>0.436</v>
      </c>
      <c r="I66" s="172"/>
      <c r="J66" s="177">
        <v>49211</v>
      </c>
      <c r="K66" s="178">
        <v>3056</v>
      </c>
      <c r="L66" s="179">
        <v>20214</v>
      </c>
      <c r="M66" s="180"/>
    </row>
    <row r="67" spans="1:15" x14ac:dyDescent="0.25">
      <c r="D67" s="144" t="s">
        <v>20</v>
      </c>
      <c r="E67" s="305" t="s">
        <v>19</v>
      </c>
      <c r="F67" s="167">
        <v>0.37</v>
      </c>
      <c r="G67" s="141">
        <v>0.184</v>
      </c>
      <c r="H67" s="122">
        <v>0.36799999999999999</v>
      </c>
      <c r="I67" s="142"/>
      <c r="J67" s="181">
        <v>48136</v>
      </c>
      <c r="K67" s="109">
        <v>17411</v>
      </c>
      <c r="L67" s="106">
        <v>31504</v>
      </c>
      <c r="M67" s="114"/>
      <c r="N67" s="14"/>
      <c r="O67" s="14"/>
    </row>
    <row r="68" spans="1:15" x14ac:dyDescent="0.25">
      <c r="D68" s="144" t="s">
        <v>109</v>
      </c>
      <c r="E68" s="305" t="s">
        <v>19</v>
      </c>
      <c r="F68" s="167">
        <v>0.33700000000000002</v>
      </c>
      <c r="G68" s="141">
        <v>0.13700000000000001</v>
      </c>
      <c r="H68" s="122">
        <v>0.36699999999999999</v>
      </c>
      <c r="I68" s="142"/>
      <c r="J68" s="181">
        <v>11519</v>
      </c>
      <c r="K68" s="109">
        <v>2855</v>
      </c>
      <c r="L68" s="106">
        <v>8038</v>
      </c>
      <c r="M68" s="114"/>
      <c r="N68" s="14"/>
      <c r="O68" s="14"/>
    </row>
    <row r="69" spans="1:15" x14ac:dyDescent="0.25">
      <c r="D69" s="144"/>
      <c r="E69" s="305"/>
      <c r="F69" s="167"/>
      <c r="G69" s="141"/>
      <c r="H69" s="122"/>
      <c r="I69" s="142"/>
      <c r="J69" s="181"/>
      <c r="K69" s="109"/>
      <c r="L69" s="106"/>
      <c r="M69" s="114"/>
      <c r="N69" s="14"/>
      <c r="O69" s="14"/>
    </row>
    <row r="70" spans="1:15" x14ac:dyDescent="0.25">
      <c r="A70" s="14"/>
      <c r="D70" s="144"/>
      <c r="E70" s="305"/>
      <c r="F70" s="167"/>
      <c r="G70" s="141"/>
      <c r="H70" s="122"/>
      <c r="I70" s="142"/>
      <c r="J70" s="181"/>
      <c r="K70" s="109"/>
      <c r="L70" s="106"/>
      <c r="M70" s="114"/>
      <c r="N70" s="14"/>
      <c r="O70" s="14"/>
    </row>
    <row r="71" spans="1:15" x14ac:dyDescent="0.25">
      <c r="A71" s="14"/>
      <c r="D71" s="144"/>
      <c r="E71" s="305"/>
      <c r="F71" s="167"/>
      <c r="G71" s="141"/>
      <c r="H71" s="122"/>
      <c r="I71" s="142"/>
      <c r="J71" s="181"/>
      <c r="K71" s="109"/>
      <c r="L71" s="106"/>
      <c r="M71" s="114"/>
      <c r="N71" s="14"/>
      <c r="O71" s="14"/>
    </row>
    <row r="72" spans="1:15" x14ac:dyDescent="0.25">
      <c r="A72" s="14"/>
      <c r="D72" s="144"/>
      <c r="E72" s="305"/>
      <c r="F72" s="167"/>
      <c r="G72" s="141"/>
      <c r="H72" s="122"/>
      <c r="I72" s="142"/>
      <c r="J72" s="181"/>
      <c r="K72" s="109"/>
      <c r="L72" s="106"/>
      <c r="M72" s="114"/>
      <c r="N72" s="14"/>
      <c r="O72" s="14"/>
    </row>
    <row r="73" spans="1:15" x14ac:dyDescent="0.25">
      <c r="A73" s="14"/>
      <c r="D73" s="144"/>
      <c r="E73" s="305"/>
      <c r="F73" s="167"/>
      <c r="G73" s="141"/>
      <c r="H73" s="122"/>
      <c r="I73" s="142"/>
      <c r="J73" s="181"/>
      <c r="K73" s="109"/>
      <c r="L73" s="106"/>
      <c r="M73" s="114"/>
      <c r="N73" s="14"/>
      <c r="O73" s="14"/>
    </row>
    <row r="74" spans="1:15" x14ac:dyDescent="0.25">
      <c r="A74" s="14"/>
      <c r="D74" s="144"/>
      <c r="E74" s="305"/>
      <c r="F74" s="167"/>
      <c r="G74" s="141"/>
      <c r="H74" s="122"/>
      <c r="I74" s="142"/>
      <c r="J74" s="181"/>
      <c r="K74" s="109"/>
      <c r="L74" s="106"/>
      <c r="M74" s="114"/>
      <c r="N74" s="14"/>
      <c r="O74" s="14"/>
    </row>
    <row r="75" spans="1:15" s="12" customFormat="1" ht="15.75" thickBot="1" x14ac:dyDescent="0.3">
      <c r="B75" s="21"/>
      <c r="D75" s="145"/>
      <c r="E75" s="306"/>
      <c r="F75" s="168"/>
      <c r="G75" s="148"/>
      <c r="H75" s="123"/>
      <c r="I75" s="149"/>
      <c r="J75" s="182"/>
      <c r="K75" s="119"/>
      <c r="L75" s="118"/>
      <c r="M75" s="120"/>
    </row>
    <row r="76" spans="1:15" s="12" customFormat="1" ht="15.75" thickBot="1" x14ac:dyDescent="0.3">
      <c r="B76" s="21"/>
      <c r="I76" s="205" t="s">
        <v>95</v>
      </c>
      <c r="J76" s="204">
        <v>8666</v>
      </c>
      <c r="K76" s="202">
        <v>7000</v>
      </c>
      <c r="L76" s="202">
        <v>1166</v>
      </c>
      <c r="M76" s="203"/>
    </row>
    <row r="77" spans="1:15" x14ac:dyDescent="0.25">
      <c r="E77" s="98"/>
      <c r="F77" s="98"/>
      <c r="G77" s="15"/>
      <c r="J77" s="15"/>
      <c r="L77" s="14"/>
      <c r="M77" s="14"/>
      <c r="N77" s="14"/>
      <c r="O77" s="14"/>
    </row>
    <row r="78" spans="1:15" ht="19.5" thickBot="1" x14ac:dyDescent="0.3">
      <c r="B78" s="13" t="s">
        <v>24</v>
      </c>
      <c r="O78" s="14"/>
    </row>
    <row r="79" spans="1:15" s="12" customFormat="1" x14ac:dyDescent="0.25">
      <c r="B79" s="21"/>
      <c r="E79" s="69" t="s">
        <v>20</v>
      </c>
      <c r="F79" s="70" t="s">
        <v>23</v>
      </c>
      <c r="G79" s="71" t="s">
        <v>109</v>
      </c>
      <c r="H79" s="70"/>
      <c r="I79" s="71"/>
      <c r="J79" s="70"/>
      <c r="K79" s="71"/>
      <c r="L79" s="70"/>
      <c r="M79" s="71"/>
      <c r="N79" s="73"/>
    </row>
    <row r="80" spans="1:15" s="74" customFormat="1" ht="15.75" thickBot="1" x14ac:dyDescent="0.3">
      <c r="A80" s="12"/>
      <c r="B80" s="75"/>
      <c r="E80" s="76" t="s">
        <v>19</v>
      </c>
      <c r="F80" s="77" t="s">
        <v>19</v>
      </c>
      <c r="G80" s="78" t="s">
        <v>19</v>
      </c>
      <c r="H80" s="77"/>
      <c r="I80" s="78"/>
      <c r="J80" s="77"/>
      <c r="K80" s="78"/>
      <c r="L80" s="77"/>
      <c r="M80" s="78"/>
      <c r="N80" s="80"/>
    </row>
    <row r="81" spans="1:15" s="12" customFormat="1" x14ac:dyDescent="0.25">
      <c r="B81" s="21"/>
      <c r="D81" s="22" t="s">
        <v>94</v>
      </c>
      <c r="E81" s="49">
        <v>97.051002502440994</v>
      </c>
      <c r="F81" s="50">
        <v>72.481002807617003</v>
      </c>
      <c r="G81" s="51">
        <v>22.412000656128001</v>
      </c>
      <c r="H81" s="50"/>
      <c r="I81" s="51"/>
      <c r="J81" s="50"/>
      <c r="K81" s="51"/>
      <c r="L81" s="50"/>
      <c r="M81" s="51"/>
      <c r="N81" s="66"/>
    </row>
    <row r="82" spans="1:15" x14ac:dyDescent="0.25">
      <c r="B82" s="84"/>
      <c r="D82" s="53" t="s">
        <v>25</v>
      </c>
      <c r="E82" s="54">
        <v>90</v>
      </c>
      <c r="F82" s="31">
        <v>160</v>
      </c>
      <c r="G82" s="55">
        <v>60</v>
      </c>
      <c r="H82" s="31"/>
      <c r="I82" s="55"/>
      <c r="J82" s="31"/>
      <c r="K82" s="55"/>
      <c r="L82" s="31"/>
      <c r="M82" s="55"/>
      <c r="N82" s="34"/>
      <c r="O82" s="14"/>
    </row>
    <row r="83" spans="1:15" x14ac:dyDescent="0.25">
      <c r="B83" s="84"/>
      <c r="D83" s="53" t="s">
        <v>26</v>
      </c>
      <c r="E83" s="54">
        <v>72</v>
      </c>
      <c r="F83" s="31">
        <v>128</v>
      </c>
      <c r="G83" s="55">
        <v>48</v>
      </c>
      <c r="H83" s="31"/>
      <c r="I83" s="55"/>
      <c r="J83" s="31"/>
      <c r="K83" s="55"/>
      <c r="L83" s="31"/>
      <c r="M83" s="55"/>
      <c r="N83" s="34"/>
      <c r="O83" s="14"/>
    </row>
    <row r="84" spans="1:15" x14ac:dyDescent="0.25">
      <c r="B84" s="84"/>
      <c r="D84" s="53" t="s">
        <v>27</v>
      </c>
      <c r="E84" s="54">
        <v>61.320999145507997</v>
      </c>
      <c r="F84" s="31">
        <v>0</v>
      </c>
      <c r="G84" s="55">
        <v>74.605003356934006</v>
      </c>
      <c r="H84" s="31"/>
      <c r="I84" s="55"/>
      <c r="J84" s="31"/>
      <c r="K84" s="55"/>
      <c r="L84" s="31"/>
      <c r="M84" s="55"/>
      <c r="N84" s="34"/>
      <c r="O84" s="14"/>
    </row>
    <row r="85" spans="1:15" ht="15.75" thickBot="1" x14ac:dyDescent="0.3">
      <c r="B85" s="84"/>
      <c r="D85" s="85" t="s">
        <v>96</v>
      </c>
      <c r="E85" s="86">
        <v>36.270000457763999</v>
      </c>
      <c r="F85" s="37">
        <v>55.51900100708</v>
      </c>
      <c r="G85" s="87">
        <v>100.193000793457</v>
      </c>
      <c r="H85" s="37"/>
      <c r="I85" s="87"/>
      <c r="J85" s="37"/>
      <c r="K85" s="87"/>
      <c r="L85" s="37"/>
      <c r="M85" s="87"/>
      <c r="N85" s="40"/>
      <c r="O85" s="14"/>
    </row>
    <row r="86" spans="1:15" s="41" customFormat="1" x14ac:dyDescent="0.25">
      <c r="B86" s="42"/>
      <c r="D86" s="41" t="s">
        <v>97</v>
      </c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8" spans="1:15" ht="19.5" thickBot="1" x14ac:dyDescent="0.3">
      <c r="B88" s="13" t="s">
        <v>33</v>
      </c>
      <c r="O88" s="14"/>
    </row>
    <row r="89" spans="1:15" s="12" customFormat="1" x14ac:dyDescent="0.25">
      <c r="B89" s="21"/>
      <c r="E89" s="69" t="s">
        <v>20</v>
      </c>
      <c r="F89" s="70" t="s">
        <v>23</v>
      </c>
      <c r="G89" s="71" t="s">
        <v>109</v>
      </c>
      <c r="H89" s="70"/>
      <c r="I89" s="71"/>
      <c r="J89" s="70"/>
      <c r="K89" s="71"/>
      <c r="L89" s="70"/>
      <c r="M89" s="71"/>
      <c r="N89" s="73"/>
    </row>
    <row r="90" spans="1:15" s="74" customFormat="1" ht="15.75" thickBot="1" x14ac:dyDescent="0.3">
      <c r="A90" s="12"/>
      <c r="B90" s="75"/>
      <c r="E90" s="76" t="s">
        <v>19</v>
      </c>
      <c r="F90" s="77" t="s">
        <v>19</v>
      </c>
      <c r="G90" s="78" t="s">
        <v>19</v>
      </c>
      <c r="H90" s="77"/>
      <c r="I90" s="78"/>
      <c r="J90" s="77"/>
      <c r="K90" s="78"/>
      <c r="L90" s="77"/>
      <c r="M90" s="78"/>
      <c r="N90" s="80"/>
    </row>
    <row r="91" spans="1:15" s="12" customFormat="1" x14ac:dyDescent="0.25">
      <c r="B91" s="21"/>
      <c r="D91" s="22" t="s">
        <v>94</v>
      </c>
      <c r="E91" s="49">
        <v>97.051002502440994</v>
      </c>
      <c r="F91" s="50">
        <v>72.481002807617003</v>
      </c>
      <c r="G91" s="51">
        <v>22.412000656128001</v>
      </c>
      <c r="H91" s="50"/>
      <c r="I91" s="51"/>
      <c r="J91" s="50"/>
      <c r="K91" s="51"/>
      <c r="L91" s="50"/>
      <c r="M91" s="51"/>
      <c r="N91" s="66"/>
    </row>
    <row r="92" spans="1:15" x14ac:dyDescent="0.25">
      <c r="B92" s="84"/>
      <c r="D92" s="53" t="s">
        <v>29</v>
      </c>
      <c r="E92" s="54">
        <v>136.53836059570301</v>
      </c>
      <c r="F92" s="31">
        <v>143.61659240722699</v>
      </c>
      <c r="G92" s="55">
        <v>105.04523468017599</v>
      </c>
      <c r="H92" s="31"/>
      <c r="I92" s="55"/>
      <c r="J92" s="31"/>
      <c r="K92" s="55"/>
      <c r="L92" s="31"/>
      <c r="M92" s="55"/>
      <c r="N92" s="34"/>
      <c r="O92" s="14"/>
    </row>
    <row r="93" spans="1:15" x14ac:dyDescent="0.25">
      <c r="B93" s="84"/>
      <c r="D93" s="53" t="s">
        <v>30</v>
      </c>
      <c r="E93" s="54">
        <v>137.92868041992199</v>
      </c>
      <c r="F93" s="31">
        <v>143.61659240722699</v>
      </c>
      <c r="G93" s="55">
        <v>105.098518371582</v>
      </c>
      <c r="H93" s="31"/>
      <c r="I93" s="55"/>
      <c r="J93" s="31"/>
      <c r="K93" s="55"/>
      <c r="L93" s="31"/>
      <c r="M93" s="55"/>
      <c r="N93" s="34"/>
      <c r="O93" s="14"/>
    </row>
    <row r="94" spans="1:15" x14ac:dyDescent="0.25">
      <c r="B94" s="84"/>
      <c r="D94" s="53" t="s">
        <v>75</v>
      </c>
      <c r="E94" s="54">
        <v>13386.1162109375</v>
      </c>
      <c r="F94" s="31">
        <v>10409.4736328125</v>
      </c>
      <c r="G94" s="55">
        <v>2355.46801757813</v>
      </c>
      <c r="H94" s="31"/>
      <c r="I94" s="55"/>
      <c r="J94" s="31"/>
      <c r="K94" s="55"/>
      <c r="L94" s="31"/>
      <c r="M94" s="55"/>
      <c r="N94" s="34"/>
      <c r="O94" s="14"/>
    </row>
    <row r="95" spans="1:15" x14ac:dyDescent="0.25">
      <c r="B95" s="84"/>
      <c r="D95" s="53" t="s">
        <v>96</v>
      </c>
      <c r="E95" s="54">
        <v>36.270000457763999</v>
      </c>
      <c r="F95" s="31">
        <v>55.51900100708</v>
      </c>
      <c r="G95" s="55">
        <v>100.193000793457</v>
      </c>
      <c r="H95" s="31"/>
      <c r="I95" s="55"/>
      <c r="J95" s="31"/>
      <c r="K95" s="55"/>
      <c r="L95" s="31"/>
      <c r="M95" s="55"/>
      <c r="N95" s="34"/>
      <c r="O95" s="14"/>
    </row>
    <row r="96" spans="1:15" ht="15.75" thickBot="1" x14ac:dyDescent="0.3">
      <c r="B96" s="84"/>
      <c r="D96" s="85" t="s">
        <v>76</v>
      </c>
      <c r="E96" s="86">
        <v>396.1796875</v>
      </c>
      <c r="F96" s="37">
        <v>637.8759765625</v>
      </c>
      <c r="G96" s="87">
        <v>842.206298828125</v>
      </c>
      <c r="H96" s="37"/>
      <c r="I96" s="87"/>
      <c r="J96" s="37"/>
      <c r="K96" s="87"/>
      <c r="L96" s="37"/>
      <c r="M96" s="87"/>
      <c r="N96" s="40"/>
      <c r="O96" s="14"/>
    </row>
    <row r="97" spans="1:15" s="41" customFormat="1" x14ac:dyDescent="0.25">
      <c r="B97" s="42"/>
      <c r="D97" s="41" t="s">
        <v>28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9" spans="1:15" ht="19.5" thickBot="1" x14ac:dyDescent="0.3">
      <c r="B99" s="13" t="s">
        <v>34</v>
      </c>
      <c r="O99" s="14"/>
    </row>
    <row r="100" spans="1:15" s="1" customFormat="1" ht="30" customHeight="1" thickBot="1" x14ac:dyDescent="0.3">
      <c r="B100" s="2"/>
      <c r="D100" s="90" t="s">
        <v>35</v>
      </c>
      <c r="E100" s="3" t="s">
        <v>98</v>
      </c>
      <c r="F100" s="5" t="s">
        <v>31</v>
      </c>
      <c r="G100" s="5" t="s">
        <v>32</v>
      </c>
      <c r="H100" s="5" t="s">
        <v>36</v>
      </c>
      <c r="I100" s="5" t="s">
        <v>68</v>
      </c>
      <c r="J100" s="5" t="s">
        <v>69</v>
      </c>
      <c r="K100" s="4" t="s">
        <v>99</v>
      </c>
      <c r="L100" s="4" t="s">
        <v>100</v>
      </c>
      <c r="M100" s="5" t="s">
        <v>101</v>
      </c>
      <c r="N100" s="6" t="s">
        <v>102</v>
      </c>
    </row>
    <row r="101" spans="1:15" s="12" customFormat="1" x14ac:dyDescent="0.25">
      <c r="B101" s="21"/>
      <c r="D101" s="22" t="s">
        <v>45</v>
      </c>
      <c r="E101" s="88">
        <v>5</v>
      </c>
      <c r="F101" s="24">
        <v>13</v>
      </c>
      <c r="G101" s="24">
        <v>5</v>
      </c>
      <c r="H101" s="24">
        <v>70</v>
      </c>
      <c r="I101" s="24">
        <v>32</v>
      </c>
      <c r="J101" s="24">
        <v>81</v>
      </c>
      <c r="K101" s="89">
        <v>177</v>
      </c>
      <c r="L101" s="89">
        <v>174</v>
      </c>
      <c r="M101" s="24">
        <v>0</v>
      </c>
      <c r="N101" s="27">
        <v>1000</v>
      </c>
    </row>
    <row r="102" spans="1:15" x14ac:dyDescent="0.25">
      <c r="B102" s="84"/>
      <c r="D102" s="29" t="s">
        <v>70</v>
      </c>
      <c r="E102" s="54">
        <v>3</v>
      </c>
      <c r="F102" s="31">
        <v>16</v>
      </c>
      <c r="G102" s="31">
        <v>8</v>
      </c>
      <c r="H102" s="31">
        <v>72</v>
      </c>
      <c r="I102" s="31">
        <v>34</v>
      </c>
      <c r="J102" s="31">
        <v>88</v>
      </c>
      <c r="K102" s="55">
        <v>202</v>
      </c>
      <c r="L102" s="55">
        <v>198</v>
      </c>
      <c r="M102" s="31">
        <v>0</v>
      </c>
      <c r="N102" s="34">
        <v>1410</v>
      </c>
      <c r="O102" s="14"/>
    </row>
    <row r="103" spans="1:15" x14ac:dyDescent="0.25">
      <c r="B103" s="84"/>
      <c r="D103" s="29" t="s">
        <v>111</v>
      </c>
      <c r="E103" s="54">
        <v>2</v>
      </c>
      <c r="F103" s="31">
        <v>12</v>
      </c>
      <c r="G103" s="31">
        <v>10</v>
      </c>
      <c r="H103" s="31">
        <v>58</v>
      </c>
      <c r="I103" s="31">
        <v>28</v>
      </c>
      <c r="J103" s="31">
        <v>64</v>
      </c>
      <c r="K103" s="55">
        <v>165</v>
      </c>
      <c r="L103" s="55">
        <v>162</v>
      </c>
      <c r="M103" s="31">
        <v>0</v>
      </c>
      <c r="N103" s="34">
        <v>2070</v>
      </c>
      <c r="O103" s="14"/>
    </row>
    <row r="104" spans="1:15" x14ac:dyDescent="0.25">
      <c r="B104" s="84"/>
      <c r="D104" s="29" t="s">
        <v>112</v>
      </c>
      <c r="E104" s="54">
        <v>0</v>
      </c>
      <c r="F104" s="31">
        <v>8</v>
      </c>
      <c r="G104" s="31">
        <v>3</v>
      </c>
      <c r="H104" s="31">
        <v>28</v>
      </c>
      <c r="I104" s="31">
        <v>11</v>
      </c>
      <c r="J104" s="31">
        <v>10</v>
      </c>
      <c r="K104" s="55">
        <v>56</v>
      </c>
      <c r="L104" s="55">
        <v>44</v>
      </c>
      <c r="M104" s="31">
        <v>0</v>
      </c>
      <c r="N104" s="34">
        <v>1500</v>
      </c>
      <c r="O104" s="14"/>
    </row>
    <row r="105" spans="1:15" ht="0.95" customHeight="1" x14ac:dyDescent="0.25">
      <c r="B105" s="84"/>
      <c r="D105" s="29" t="s">
        <v>113</v>
      </c>
      <c r="E105" s="54">
        <v>0</v>
      </c>
      <c r="F105" s="31">
        <v>17</v>
      </c>
      <c r="G105" s="31">
        <v>6</v>
      </c>
      <c r="H105" s="31">
        <v>89</v>
      </c>
      <c r="I105" s="31">
        <v>33</v>
      </c>
      <c r="J105" s="31">
        <v>81</v>
      </c>
      <c r="K105" s="55">
        <v>279</v>
      </c>
      <c r="L105" s="55">
        <v>185</v>
      </c>
      <c r="M105" s="31">
        <v>0</v>
      </c>
      <c r="N105" s="34">
        <v>2000</v>
      </c>
      <c r="O105" s="14"/>
    </row>
    <row r="106" spans="1:15" ht="15.75" thickBot="1" x14ac:dyDescent="0.3">
      <c r="A106" s="14"/>
      <c r="B106" s="84"/>
      <c r="D106" s="35"/>
      <c r="E106" s="86"/>
      <c r="F106" s="37"/>
      <c r="G106" s="37"/>
      <c r="H106" s="37"/>
      <c r="I106" s="37"/>
      <c r="J106" s="37"/>
      <c r="K106" s="87"/>
      <c r="L106" s="87"/>
      <c r="M106" s="37"/>
      <c r="N106" s="40"/>
      <c r="O106" s="14"/>
    </row>
    <row r="107" spans="1:15" s="41" customFormat="1" x14ac:dyDescent="0.25">
      <c r="B107" s="42"/>
      <c r="D107" s="41" t="s">
        <v>103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</row>
    <row r="108" spans="1:15" ht="15.75" thickBot="1" x14ac:dyDescent="0.3"/>
    <row r="109" spans="1:15" s="1" customFormat="1" ht="30" customHeight="1" thickBot="1" x14ac:dyDescent="0.3">
      <c r="B109" s="2"/>
      <c r="D109" s="90" t="s">
        <v>104</v>
      </c>
      <c r="E109" s="3" t="s">
        <v>98</v>
      </c>
      <c r="F109" s="5" t="s">
        <v>43</v>
      </c>
      <c r="G109" s="5" t="s">
        <v>114</v>
      </c>
      <c r="H109" s="5" t="s">
        <v>115</v>
      </c>
      <c r="I109" s="5" t="s">
        <v>116</v>
      </c>
      <c r="J109" s="5" t="s">
        <v>117</v>
      </c>
      <c r="K109" s="4" t="s">
        <v>99</v>
      </c>
      <c r="L109" s="4" t="s">
        <v>100</v>
      </c>
      <c r="M109" s="5" t="s">
        <v>101</v>
      </c>
      <c r="N109" s="6" t="s">
        <v>102</v>
      </c>
    </row>
    <row r="110" spans="1:15" s="12" customFormat="1" x14ac:dyDescent="0.25">
      <c r="B110" s="21"/>
      <c r="D110" s="22" t="s">
        <v>15</v>
      </c>
      <c r="E110" s="88"/>
      <c r="F110" s="24"/>
      <c r="G110" s="24"/>
      <c r="H110" s="24"/>
      <c r="I110" s="24"/>
      <c r="J110" s="24"/>
      <c r="K110" s="89"/>
      <c r="L110" s="89"/>
      <c r="M110" s="24"/>
      <c r="N110" s="27"/>
    </row>
    <row r="111" spans="1:15" x14ac:dyDescent="0.25">
      <c r="A111" s="14"/>
      <c r="B111" s="84"/>
      <c r="D111" s="29"/>
      <c r="E111" s="54"/>
      <c r="F111" s="31"/>
      <c r="G111" s="31"/>
      <c r="H111" s="31"/>
      <c r="I111" s="31"/>
      <c r="J111" s="31"/>
      <c r="K111" s="55"/>
      <c r="L111" s="55"/>
      <c r="M111" s="31"/>
      <c r="N111" s="34"/>
      <c r="O111" s="14"/>
    </row>
    <row r="112" spans="1:15" x14ac:dyDescent="0.25">
      <c r="A112" s="14"/>
      <c r="B112" s="84"/>
      <c r="D112" s="29"/>
      <c r="E112" s="54"/>
      <c r="F112" s="31"/>
      <c r="G112" s="31"/>
      <c r="H112" s="31"/>
      <c r="I112" s="31"/>
      <c r="J112" s="31"/>
      <c r="K112" s="55"/>
      <c r="L112" s="55"/>
      <c r="M112" s="31"/>
      <c r="N112" s="34"/>
      <c r="O112" s="14"/>
    </row>
    <row r="113" spans="1:15" x14ac:dyDescent="0.25">
      <c r="A113" s="14"/>
      <c r="B113" s="84"/>
      <c r="D113" s="29"/>
      <c r="E113" s="54"/>
      <c r="F113" s="31"/>
      <c r="G113" s="31"/>
      <c r="H113" s="31"/>
      <c r="I113" s="31"/>
      <c r="J113" s="31"/>
      <c r="K113" s="55"/>
      <c r="L113" s="55"/>
      <c r="M113" s="31"/>
      <c r="N113" s="34"/>
      <c r="O113" s="14"/>
    </row>
    <row r="114" spans="1:15" ht="15.75" thickBot="1" x14ac:dyDescent="0.3">
      <c r="A114" s="14"/>
      <c r="B114" s="84"/>
      <c r="D114" s="35"/>
      <c r="E114" s="86"/>
      <c r="F114" s="37"/>
      <c r="G114" s="37"/>
      <c r="H114" s="37"/>
      <c r="I114" s="37"/>
      <c r="J114" s="37"/>
      <c r="K114" s="87"/>
      <c r="L114" s="87"/>
      <c r="M114" s="37"/>
      <c r="N114" s="40"/>
      <c r="O114" s="14"/>
    </row>
    <row r="115" spans="1:15" s="41" customFormat="1" x14ac:dyDescent="0.25">
      <c r="B115" s="42"/>
      <c r="D115" s="41" t="s">
        <v>103</v>
      </c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</sheetData>
  <sortState ref="A6:B26">
    <sortCondition ref="B6:B26"/>
  </sortState>
  <mergeCells count="3">
    <mergeCell ref="D64:E65"/>
    <mergeCell ref="F64:I64"/>
    <mergeCell ref="J64:M6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7"/>
  <sheetViews>
    <sheetView showGridLines="0" workbookViewId="0"/>
  </sheetViews>
  <sheetFormatPr defaultColWidth="11.42578125" defaultRowHeight="15" x14ac:dyDescent="0.25"/>
  <cols>
    <col min="1" max="1" width="4" style="12" customWidth="1"/>
    <col min="2" max="2" width="4" style="21" customWidth="1"/>
    <col min="3" max="3" width="4" style="14" customWidth="1"/>
    <col min="4" max="4" width="28.5703125" style="14" customWidth="1"/>
    <col min="5" max="6" width="14.28515625" style="98" customWidth="1"/>
    <col min="7" max="7" width="14.28515625" style="15" customWidth="1"/>
    <col min="8" max="9" width="14.28515625" style="16" customWidth="1"/>
    <col min="10" max="10" width="14.28515625" style="15" customWidth="1"/>
    <col min="11" max="11" width="14.28515625" style="16" customWidth="1"/>
    <col min="12" max="14" width="14.28515625" style="14" customWidth="1"/>
    <col min="15" max="16384" width="11.42578125" style="14"/>
  </cols>
  <sheetData>
    <row r="1" spans="1:11" s="9" customFormat="1" ht="23.25" x14ac:dyDescent="0.25">
      <c r="A1" s="7" t="s">
        <v>129</v>
      </c>
      <c r="B1" s="8"/>
      <c r="E1" s="97"/>
      <c r="F1" s="97"/>
      <c r="G1" s="10"/>
      <c r="H1" s="11"/>
      <c r="I1" s="11"/>
      <c r="J1" s="10"/>
      <c r="K1" s="11"/>
    </row>
    <row r="2" spans="1:11" s="287" customFormat="1" x14ac:dyDescent="0.25">
      <c r="B2" s="287" t="s">
        <v>130</v>
      </c>
      <c r="E2" s="288"/>
      <c r="F2" s="288"/>
      <c r="G2" s="288"/>
      <c r="H2" s="288"/>
      <c r="I2" s="288"/>
      <c r="J2" s="288"/>
    </row>
    <row r="3" spans="1:11" s="287" customFormat="1" x14ac:dyDescent="0.25">
      <c r="E3" s="288"/>
      <c r="F3" s="288"/>
      <c r="G3" s="288"/>
      <c r="H3" s="288"/>
      <c r="I3" s="288"/>
      <c r="J3" s="288"/>
    </row>
    <row r="4" spans="1:11" ht="19.5" thickBot="1" x14ac:dyDescent="0.3">
      <c r="B4" s="13" t="s">
        <v>131</v>
      </c>
    </row>
    <row r="5" spans="1:11" s="17" customFormat="1" ht="15.75" thickBot="1" x14ac:dyDescent="0.3">
      <c r="B5" s="18"/>
      <c r="D5" s="324" t="s">
        <v>35</v>
      </c>
      <c r="E5" s="325"/>
      <c r="F5" s="153" t="s">
        <v>132</v>
      </c>
      <c r="G5" s="157" t="s">
        <v>180</v>
      </c>
      <c r="H5" s="20" t="s">
        <v>181</v>
      </c>
      <c r="I5" s="5" t="s">
        <v>182</v>
      </c>
      <c r="J5" s="19" t="s">
        <v>183</v>
      </c>
      <c r="K5" s="6" t="s">
        <v>184</v>
      </c>
    </row>
    <row r="6" spans="1:11" s="12" customFormat="1" x14ac:dyDescent="0.25">
      <c r="B6" s="21"/>
      <c r="D6" s="143" t="s">
        <v>15</v>
      </c>
      <c r="E6" s="150"/>
      <c r="F6" s="154"/>
      <c r="G6" s="158"/>
      <c r="H6" s="121"/>
      <c r="I6" s="137"/>
      <c r="J6" s="121"/>
      <c r="K6" s="138"/>
    </row>
    <row r="7" spans="1:11" x14ac:dyDescent="0.25">
      <c r="D7" s="144"/>
      <c r="E7" s="151"/>
      <c r="F7" s="155"/>
      <c r="G7" s="159"/>
      <c r="H7" s="122"/>
      <c r="I7" s="141"/>
      <c r="J7" s="122"/>
      <c r="K7" s="142"/>
    </row>
    <row r="8" spans="1:11" x14ac:dyDescent="0.25">
      <c r="D8" s="144"/>
      <c r="E8" s="151"/>
      <c r="F8" s="155"/>
      <c r="G8" s="159"/>
      <c r="H8" s="122"/>
      <c r="I8" s="141"/>
      <c r="J8" s="122"/>
      <c r="K8" s="142"/>
    </row>
    <row r="9" spans="1:11" x14ac:dyDescent="0.25">
      <c r="D9" s="144"/>
      <c r="E9" s="151"/>
      <c r="F9" s="155"/>
      <c r="G9" s="159"/>
      <c r="H9" s="122"/>
      <c r="I9" s="141"/>
      <c r="J9" s="122"/>
      <c r="K9" s="142"/>
    </row>
    <row r="10" spans="1:11" x14ac:dyDescent="0.25">
      <c r="A10" s="14"/>
      <c r="D10" s="144"/>
      <c r="E10" s="151"/>
      <c r="F10" s="155"/>
      <c r="G10" s="159"/>
      <c r="H10" s="122"/>
      <c r="I10" s="141"/>
      <c r="J10" s="122"/>
      <c r="K10" s="142"/>
    </row>
    <row r="11" spans="1:11" x14ac:dyDescent="0.25">
      <c r="A11" s="14"/>
      <c r="D11" s="144"/>
      <c r="E11" s="151"/>
      <c r="F11" s="155"/>
      <c r="G11" s="159"/>
      <c r="H11" s="122"/>
      <c r="I11" s="141"/>
      <c r="J11" s="122"/>
      <c r="K11" s="142"/>
    </row>
    <row r="12" spans="1:11" x14ac:dyDescent="0.25">
      <c r="A12" s="14"/>
      <c r="D12" s="144"/>
      <c r="E12" s="151"/>
      <c r="F12" s="155"/>
      <c r="G12" s="159"/>
      <c r="H12" s="122"/>
      <c r="I12" s="141"/>
      <c r="J12" s="122"/>
      <c r="K12" s="142"/>
    </row>
    <row r="13" spans="1:11" x14ac:dyDescent="0.25">
      <c r="A13" s="14"/>
      <c r="D13" s="144"/>
      <c r="E13" s="151"/>
      <c r="F13" s="155"/>
      <c r="G13" s="159"/>
      <c r="H13" s="122"/>
      <c r="I13" s="141"/>
      <c r="J13" s="122"/>
      <c r="K13" s="142"/>
    </row>
    <row r="14" spans="1:11" x14ac:dyDescent="0.25">
      <c r="A14" s="14"/>
      <c r="D14" s="144"/>
      <c r="E14" s="151"/>
      <c r="F14" s="155"/>
      <c r="G14" s="159"/>
      <c r="H14" s="122"/>
      <c r="I14" s="141"/>
      <c r="J14" s="122"/>
      <c r="K14" s="142"/>
    </row>
    <row r="15" spans="1:11" x14ac:dyDescent="0.25">
      <c r="A15" s="14"/>
      <c r="D15" s="144"/>
      <c r="E15" s="151"/>
      <c r="F15" s="155"/>
      <c r="G15" s="159"/>
      <c r="H15" s="122"/>
      <c r="I15" s="141"/>
      <c r="J15" s="122"/>
      <c r="K15" s="142"/>
    </row>
    <row r="16" spans="1:11" x14ac:dyDescent="0.25">
      <c r="A16" s="14"/>
      <c r="D16" s="144"/>
      <c r="E16" s="151"/>
      <c r="F16" s="155"/>
      <c r="G16" s="159"/>
      <c r="H16" s="122"/>
      <c r="I16" s="141"/>
      <c r="J16" s="122"/>
      <c r="K16" s="142"/>
    </row>
    <row r="17" spans="1:11" x14ac:dyDescent="0.25">
      <c r="A17" s="14"/>
      <c r="D17" s="144"/>
      <c r="E17" s="151"/>
      <c r="F17" s="155"/>
      <c r="G17" s="159"/>
      <c r="H17" s="122"/>
      <c r="I17" s="141"/>
      <c r="J17" s="122"/>
      <c r="K17" s="142"/>
    </row>
    <row r="18" spans="1:11" x14ac:dyDescent="0.25">
      <c r="A18" s="14"/>
      <c r="D18" s="144"/>
      <c r="E18" s="151"/>
      <c r="F18" s="155"/>
      <c r="G18" s="159"/>
      <c r="H18" s="122"/>
      <c r="I18" s="141"/>
      <c r="J18" s="122"/>
      <c r="K18" s="142"/>
    </row>
    <row r="19" spans="1:11" x14ac:dyDescent="0.25">
      <c r="A19" s="14"/>
      <c r="D19" s="144"/>
      <c r="E19" s="151"/>
      <c r="F19" s="155"/>
      <c r="G19" s="159"/>
      <c r="H19" s="122"/>
      <c r="I19" s="141"/>
      <c r="J19" s="122"/>
      <c r="K19" s="142"/>
    </row>
    <row r="20" spans="1:11" x14ac:dyDescent="0.25">
      <c r="A20" s="14"/>
      <c r="D20" s="144"/>
      <c r="E20" s="151"/>
      <c r="F20" s="155"/>
      <c r="G20" s="159"/>
      <c r="H20" s="122"/>
      <c r="I20" s="141"/>
      <c r="J20" s="122"/>
      <c r="K20" s="142"/>
    </row>
    <row r="21" spans="1:11" x14ac:dyDescent="0.25">
      <c r="A21" s="14"/>
      <c r="D21" s="144"/>
      <c r="E21" s="151"/>
      <c r="F21" s="155"/>
      <c r="G21" s="159"/>
      <c r="H21" s="122"/>
      <c r="I21" s="141"/>
      <c r="J21" s="122"/>
      <c r="K21" s="142"/>
    </row>
    <row r="22" spans="1:11" x14ac:dyDescent="0.25">
      <c r="A22" s="14"/>
      <c r="D22" s="144"/>
      <c r="E22" s="151"/>
      <c r="F22" s="155"/>
      <c r="G22" s="159"/>
      <c r="H22" s="122"/>
      <c r="I22" s="141"/>
      <c r="J22" s="122"/>
      <c r="K22" s="142"/>
    </row>
    <row r="23" spans="1:11" x14ac:dyDescent="0.25">
      <c r="A23" s="14"/>
      <c r="D23" s="144"/>
      <c r="E23" s="151"/>
      <c r="F23" s="155"/>
      <c r="G23" s="159"/>
      <c r="H23" s="122"/>
      <c r="I23" s="141"/>
      <c r="J23" s="122"/>
      <c r="K23" s="142"/>
    </row>
    <row r="24" spans="1:11" x14ac:dyDescent="0.25">
      <c r="A24" s="14"/>
      <c r="D24" s="144"/>
      <c r="E24" s="151"/>
      <c r="F24" s="155"/>
      <c r="G24" s="159"/>
      <c r="H24" s="122"/>
      <c r="I24" s="141"/>
      <c r="J24" s="122"/>
      <c r="K24" s="142"/>
    </row>
    <row r="25" spans="1:11" x14ac:dyDescent="0.25">
      <c r="A25" s="14"/>
      <c r="D25" s="144"/>
      <c r="E25" s="151"/>
      <c r="F25" s="155"/>
      <c r="G25" s="159"/>
      <c r="H25" s="122"/>
      <c r="I25" s="141"/>
      <c r="J25" s="122"/>
      <c r="K25" s="142"/>
    </row>
    <row r="26" spans="1:11" s="12" customFormat="1" x14ac:dyDescent="0.25">
      <c r="A26" s="14"/>
      <c r="B26" s="21"/>
      <c r="D26" s="144"/>
      <c r="E26" s="151"/>
      <c r="F26" s="155"/>
      <c r="G26" s="159"/>
      <c r="H26" s="122"/>
      <c r="I26" s="141"/>
      <c r="J26" s="122"/>
      <c r="K26" s="142"/>
    </row>
    <row r="27" spans="1:11" x14ac:dyDescent="0.25">
      <c r="A27" s="14"/>
      <c r="D27" s="144"/>
      <c r="E27" s="151"/>
      <c r="F27" s="155"/>
      <c r="G27" s="159"/>
      <c r="H27" s="122"/>
      <c r="I27" s="141"/>
      <c r="J27" s="122"/>
      <c r="K27" s="142"/>
    </row>
    <row r="28" spans="1:11" x14ac:dyDescent="0.25">
      <c r="A28" s="14"/>
      <c r="D28" s="144"/>
      <c r="E28" s="151"/>
      <c r="F28" s="155"/>
      <c r="G28" s="159"/>
      <c r="H28" s="122"/>
      <c r="I28" s="141"/>
      <c r="J28" s="122"/>
      <c r="K28" s="142"/>
    </row>
    <row r="29" spans="1:11" x14ac:dyDescent="0.25">
      <c r="A29" s="14"/>
      <c r="D29" s="144"/>
      <c r="E29" s="151"/>
      <c r="F29" s="155"/>
      <c r="G29" s="159"/>
      <c r="H29" s="122"/>
      <c r="I29" s="141"/>
      <c r="J29" s="122"/>
      <c r="K29" s="142"/>
    </row>
    <row r="30" spans="1:11" s="12" customFormat="1" x14ac:dyDescent="0.25">
      <c r="A30" s="14"/>
      <c r="B30" s="21"/>
      <c r="D30" s="144"/>
      <c r="E30" s="151"/>
      <c r="F30" s="155"/>
      <c r="G30" s="159"/>
      <c r="H30" s="122"/>
      <c r="I30" s="141"/>
      <c r="J30" s="122"/>
      <c r="K30" s="142"/>
    </row>
    <row r="31" spans="1:11" x14ac:dyDescent="0.25">
      <c r="A31" s="14"/>
      <c r="D31" s="144"/>
      <c r="E31" s="151"/>
      <c r="F31" s="155"/>
      <c r="G31" s="159"/>
      <c r="H31" s="122"/>
      <c r="I31" s="141"/>
      <c r="J31" s="122"/>
      <c r="K31" s="142"/>
    </row>
    <row r="32" spans="1:11" x14ac:dyDescent="0.25">
      <c r="A32" s="14"/>
      <c r="D32" s="144"/>
      <c r="E32" s="151"/>
      <c r="F32" s="155"/>
      <c r="G32" s="159"/>
      <c r="H32" s="122"/>
      <c r="I32" s="141"/>
      <c r="J32" s="122"/>
      <c r="K32" s="142"/>
    </row>
    <row r="33" spans="1:11" x14ac:dyDescent="0.25">
      <c r="A33" s="14"/>
      <c r="D33" s="144"/>
      <c r="E33" s="151"/>
      <c r="F33" s="155"/>
      <c r="G33" s="159"/>
      <c r="H33" s="122"/>
      <c r="I33" s="141"/>
      <c r="J33" s="122"/>
      <c r="K33" s="142"/>
    </row>
    <row r="34" spans="1:11" x14ac:dyDescent="0.25">
      <c r="A34" s="14"/>
      <c r="D34" s="144"/>
      <c r="E34" s="151"/>
      <c r="F34" s="155"/>
      <c r="G34" s="159"/>
      <c r="H34" s="122"/>
      <c r="I34" s="141"/>
      <c r="J34" s="122"/>
      <c r="K34" s="142"/>
    </row>
    <row r="35" spans="1:11" s="12" customFormat="1" ht="15.75" thickBot="1" x14ac:dyDescent="0.3">
      <c r="B35" s="21"/>
      <c r="D35" s="145"/>
      <c r="E35" s="152"/>
      <c r="F35" s="156"/>
      <c r="G35" s="160"/>
      <c r="H35" s="123"/>
      <c r="I35" s="148"/>
      <c r="J35" s="123"/>
      <c r="K35" s="149"/>
    </row>
    <row r="36" spans="1:11" s="41" customFormat="1" x14ac:dyDescent="0.25"/>
    <row r="37" spans="1:11" ht="19.5" thickBot="1" x14ac:dyDescent="0.3">
      <c r="A37" s="14"/>
      <c r="B37" s="13" t="s">
        <v>133</v>
      </c>
    </row>
    <row r="38" spans="1:11" s="17" customFormat="1" ht="15.75" thickBot="1" x14ac:dyDescent="0.3">
      <c r="B38" s="18"/>
      <c r="D38" s="324" t="s">
        <v>35</v>
      </c>
      <c r="E38" s="325"/>
      <c r="F38" s="153" t="s">
        <v>132</v>
      </c>
      <c r="G38" s="157" t="s">
        <v>180</v>
      </c>
      <c r="H38" s="20" t="s">
        <v>181</v>
      </c>
      <c r="I38" s="5" t="s">
        <v>182</v>
      </c>
      <c r="J38" s="19" t="s">
        <v>183</v>
      </c>
      <c r="K38" s="6" t="s">
        <v>184</v>
      </c>
    </row>
    <row r="39" spans="1:11" s="12" customFormat="1" x14ac:dyDescent="0.25">
      <c r="B39" s="21"/>
      <c r="D39" s="143" t="s">
        <v>15</v>
      </c>
      <c r="E39" s="150"/>
      <c r="F39" s="154"/>
      <c r="G39" s="158"/>
      <c r="H39" s="121"/>
      <c r="I39" s="137"/>
      <c r="J39" s="121"/>
      <c r="K39" s="138"/>
    </row>
    <row r="40" spans="1:11" x14ac:dyDescent="0.25">
      <c r="D40" s="144"/>
      <c r="E40" s="151"/>
      <c r="F40" s="155"/>
      <c r="G40" s="159"/>
      <c r="H40" s="122"/>
      <c r="I40" s="141"/>
      <c r="J40" s="122"/>
      <c r="K40" s="142"/>
    </row>
    <row r="41" spans="1:11" x14ac:dyDescent="0.25">
      <c r="D41" s="144"/>
      <c r="E41" s="151"/>
      <c r="F41" s="155"/>
      <c r="G41" s="159"/>
      <c r="H41" s="122"/>
      <c r="I41" s="141"/>
      <c r="J41" s="122"/>
      <c r="K41" s="142"/>
    </row>
    <row r="42" spans="1:11" x14ac:dyDescent="0.25">
      <c r="D42" s="144"/>
      <c r="E42" s="151"/>
      <c r="F42" s="155"/>
      <c r="G42" s="159"/>
      <c r="H42" s="122"/>
      <c r="I42" s="141"/>
      <c r="J42" s="122"/>
      <c r="K42" s="142"/>
    </row>
    <row r="43" spans="1:11" x14ac:dyDescent="0.25">
      <c r="A43" s="14"/>
      <c r="D43" s="144"/>
      <c r="E43" s="151"/>
      <c r="F43" s="155"/>
      <c r="G43" s="159"/>
      <c r="H43" s="122"/>
      <c r="I43" s="141"/>
      <c r="J43" s="122"/>
      <c r="K43" s="142"/>
    </row>
    <row r="44" spans="1:11" x14ac:dyDescent="0.25">
      <c r="A44" s="14"/>
      <c r="D44" s="144"/>
      <c r="E44" s="151"/>
      <c r="F44" s="155"/>
      <c r="G44" s="159"/>
      <c r="H44" s="122"/>
      <c r="I44" s="141"/>
      <c r="J44" s="122"/>
      <c r="K44" s="142"/>
    </row>
    <row r="45" spans="1:11" x14ac:dyDescent="0.25">
      <c r="A45" s="14"/>
      <c r="D45" s="144"/>
      <c r="E45" s="151"/>
      <c r="F45" s="155"/>
      <c r="G45" s="159"/>
      <c r="H45" s="122"/>
      <c r="I45" s="141"/>
      <c r="J45" s="122"/>
      <c r="K45" s="142"/>
    </row>
    <row r="46" spans="1:11" x14ac:dyDescent="0.25">
      <c r="A46" s="14"/>
      <c r="D46" s="144"/>
      <c r="E46" s="151"/>
      <c r="F46" s="155"/>
      <c r="G46" s="159"/>
      <c r="H46" s="122"/>
      <c r="I46" s="141"/>
      <c r="J46" s="122"/>
      <c r="K46" s="142"/>
    </row>
    <row r="47" spans="1:11" x14ac:dyDescent="0.25">
      <c r="A47" s="14"/>
      <c r="D47" s="144"/>
      <c r="E47" s="151"/>
      <c r="F47" s="155"/>
      <c r="G47" s="159"/>
      <c r="H47" s="122"/>
      <c r="I47" s="141"/>
      <c r="J47" s="122"/>
      <c r="K47" s="142"/>
    </row>
    <row r="48" spans="1:11" x14ac:dyDescent="0.25">
      <c r="A48" s="14"/>
      <c r="D48" s="144"/>
      <c r="E48" s="151"/>
      <c r="F48" s="155"/>
      <c r="G48" s="159"/>
      <c r="H48" s="122"/>
      <c r="I48" s="141"/>
      <c r="J48" s="122"/>
      <c r="K48" s="142"/>
    </row>
    <row r="49" spans="1:11" x14ac:dyDescent="0.25">
      <c r="A49" s="14"/>
      <c r="D49" s="144"/>
      <c r="E49" s="151"/>
      <c r="F49" s="155"/>
      <c r="G49" s="159"/>
      <c r="H49" s="122"/>
      <c r="I49" s="141"/>
      <c r="J49" s="122"/>
      <c r="K49" s="142"/>
    </row>
    <row r="50" spans="1:11" x14ac:dyDescent="0.25">
      <c r="A50" s="14"/>
      <c r="D50" s="144"/>
      <c r="E50" s="151"/>
      <c r="F50" s="155"/>
      <c r="G50" s="159"/>
      <c r="H50" s="122"/>
      <c r="I50" s="141"/>
      <c r="J50" s="122"/>
      <c r="K50" s="142"/>
    </row>
    <row r="51" spans="1:11" x14ac:dyDescent="0.25">
      <c r="A51" s="14"/>
      <c r="D51" s="144"/>
      <c r="E51" s="151"/>
      <c r="F51" s="155"/>
      <c r="G51" s="159"/>
      <c r="H51" s="122"/>
      <c r="I51" s="141"/>
      <c r="J51" s="122"/>
      <c r="K51" s="142"/>
    </row>
    <row r="52" spans="1:11" x14ac:dyDescent="0.25">
      <c r="A52" s="14"/>
      <c r="D52" s="144"/>
      <c r="E52" s="151"/>
      <c r="F52" s="155"/>
      <c r="G52" s="159"/>
      <c r="H52" s="122"/>
      <c r="I52" s="141"/>
      <c r="J52" s="122"/>
      <c r="K52" s="142"/>
    </row>
    <row r="53" spans="1:11" x14ac:dyDescent="0.25">
      <c r="A53" s="14"/>
      <c r="D53" s="144"/>
      <c r="E53" s="151"/>
      <c r="F53" s="155"/>
      <c r="G53" s="159"/>
      <c r="H53" s="122"/>
      <c r="I53" s="141"/>
      <c r="J53" s="122"/>
      <c r="K53" s="142"/>
    </row>
    <row r="54" spans="1:11" x14ac:dyDescent="0.25">
      <c r="A54" s="14"/>
      <c r="D54" s="144"/>
      <c r="E54" s="151"/>
      <c r="F54" s="155"/>
      <c r="G54" s="159"/>
      <c r="H54" s="122"/>
      <c r="I54" s="141"/>
      <c r="J54" s="122"/>
      <c r="K54" s="142"/>
    </row>
    <row r="55" spans="1:11" x14ac:dyDescent="0.25">
      <c r="A55" s="14"/>
      <c r="D55" s="144"/>
      <c r="E55" s="151"/>
      <c r="F55" s="155"/>
      <c r="G55" s="159"/>
      <c r="H55" s="122"/>
      <c r="I55" s="141"/>
      <c r="J55" s="122"/>
      <c r="K55" s="142"/>
    </row>
    <row r="56" spans="1:11" x14ac:dyDescent="0.25">
      <c r="A56" s="14"/>
      <c r="D56" s="144"/>
      <c r="E56" s="151"/>
      <c r="F56" s="155"/>
      <c r="G56" s="159"/>
      <c r="H56" s="122"/>
      <c r="I56" s="141"/>
      <c r="J56" s="122"/>
      <c r="K56" s="142"/>
    </row>
    <row r="57" spans="1:11" x14ac:dyDescent="0.25">
      <c r="A57" s="14"/>
      <c r="D57" s="144"/>
      <c r="E57" s="151"/>
      <c r="F57" s="155"/>
      <c r="G57" s="159"/>
      <c r="H57" s="122"/>
      <c r="I57" s="141"/>
      <c r="J57" s="122"/>
      <c r="K57" s="142"/>
    </row>
    <row r="58" spans="1:11" x14ac:dyDescent="0.25">
      <c r="A58" s="14"/>
      <c r="D58" s="144"/>
      <c r="E58" s="151"/>
      <c r="F58" s="155"/>
      <c r="G58" s="159"/>
      <c r="H58" s="122"/>
      <c r="I58" s="141"/>
      <c r="J58" s="122"/>
      <c r="K58" s="142"/>
    </row>
    <row r="59" spans="1:11" s="12" customFormat="1" x14ac:dyDescent="0.25">
      <c r="A59" s="14"/>
      <c r="B59" s="21"/>
      <c r="D59" s="144"/>
      <c r="E59" s="151"/>
      <c r="F59" s="155"/>
      <c r="G59" s="159"/>
      <c r="H59" s="122"/>
      <c r="I59" s="141"/>
      <c r="J59" s="122"/>
      <c r="K59" s="142"/>
    </row>
    <row r="60" spans="1:11" x14ac:dyDescent="0.25">
      <c r="A60" s="14"/>
      <c r="D60" s="144"/>
      <c r="E60" s="151"/>
      <c r="F60" s="155"/>
      <c r="G60" s="159"/>
      <c r="H60" s="122"/>
      <c r="I60" s="141"/>
      <c r="J60" s="122"/>
      <c r="K60" s="142"/>
    </row>
    <row r="61" spans="1:11" x14ac:dyDescent="0.25">
      <c r="A61" s="14"/>
      <c r="D61" s="144"/>
      <c r="E61" s="151"/>
      <c r="F61" s="155"/>
      <c r="G61" s="159"/>
      <c r="H61" s="122"/>
      <c r="I61" s="141"/>
      <c r="J61" s="122"/>
      <c r="K61" s="142"/>
    </row>
    <row r="62" spans="1:11" x14ac:dyDescent="0.25">
      <c r="A62" s="14"/>
      <c r="D62" s="144"/>
      <c r="E62" s="151"/>
      <c r="F62" s="155"/>
      <c r="G62" s="159"/>
      <c r="H62" s="122"/>
      <c r="I62" s="141"/>
      <c r="J62" s="122"/>
      <c r="K62" s="142"/>
    </row>
    <row r="63" spans="1:11" s="12" customFormat="1" x14ac:dyDescent="0.25">
      <c r="A63" s="14"/>
      <c r="B63" s="21"/>
      <c r="D63" s="144"/>
      <c r="E63" s="151"/>
      <c r="F63" s="155"/>
      <c r="G63" s="159"/>
      <c r="H63" s="122"/>
      <c r="I63" s="141"/>
      <c r="J63" s="122"/>
      <c r="K63" s="142"/>
    </row>
    <row r="64" spans="1:11" x14ac:dyDescent="0.25">
      <c r="A64" s="14"/>
      <c r="D64" s="144"/>
      <c r="E64" s="151"/>
      <c r="F64" s="155"/>
      <c r="G64" s="159"/>
      <c r="H64" s="122"/>
      <c r="I64" s="141"/>
      <c r="J64" s="122"/>
      <c r="K64" s="142"/>
    </row>
    <row r="65" spans="1:11" x14ac:dyDescent="0.25">
      <c r="A65" s="14"/>
      <c r="D65" s="144"/>
      <c r="E65" s="151"/>
      <c r="F65" s="155"/>
      <c r="G65" s="159"/>
      <c r="H65" s="122"/>
      <c r="I65" s="141"/>
      <c r="J65" s="122"/>
      <c r="K65" s="142"/>
    </row>
    <row r="66" spans="1:11" x14ac:dyDescent="0.25">
      <c r="A66" s="14"/>
      <c r="D66" s="144"/>
      <c r="E66" s="151"/>
      <c r="F66" s="155"/>
      <c r="G66" s="159"/>
      <c r="H66" s="122"/>
      <c r="I66" s="141"/>
      <c r="J66" s="122"/>
      <c r="K66" s="142"/>
    </row>
    <row r="67" spans="1:11" x14ac:dyDescent="0.25">
      <c r="A67" s="14"/>
      <c r="D67" s="144"/>
      <c r="E67" s="151"/>
      <c r="F67" s="155"/>
      <c r="G67" s="159"/>
      <c r="H67" s="122"/>
      <c r="I67" s="141"/>
      <c r="J67" s="122"/>
      <c r="K67" s="142"/>
    </row>
    <row r="68" spans="1:11" s="12" customFormat="1" ht="15.75" thickBot="1" x14ac:dyDescent="0.3">
      <c r="B68" s="21"/>
      <c r="D68" s="145"/>
      <c r="E68" s="152"/>
      <c r="F68" s="156"/>
      <c r="G68" s="160"/>
      <c r="H68" s="123"/>
      <c r="I68" s="148"/>
      <c r="J68" s="123"/>
      <c r="K68" s="149"/>
    </row>
    <row r="69" spans="1:11" s="12" customFormat="1" ht="15.75" thickBot="1" x14ac:dyDescent="0.3">
      <c r="B69" s="21"/>
      <c r="E69" s="183" t="s">
        <v>134</v>
      </c>
      <c r="F69" s="187">
        <f t="shared" ref="F69:K69" si="0">SUM(F39:F68)</f>
        <v>0</v>
      </c>
      <c r="G69" s="188">
        <f t="shared" si="0"/>
        <v>0</v>
      </c>
      <c r="H69" s="189">
        <f t="shared" si="0"/>
        <v>0</v>
      </c>
      <c r="I69" s="190">
        <f t="shared" si="0"/>
        <v>0</v>
      </c>
      <c r="J69" s="189">
        <f t="shared" si="0"/>
        <v>0</v>
      </c>
      <c r="K69" s="191">
        <f t="shared" si="0"/>
        <v>0</v>
      </c>
    </row>
    <row r="71" spans="1:11" ht="19.5" thickBot="1" x14ac:dyDescent="0.3">
      <c r="B71" s="13" t="s">
        <v>135</v>
      </c>
    </row>
    <row r="72" spans="1:11" s="17" customFormat="1" ht="15.75" thickBot="1" x14ac:dyDescent="0.3">
      <c r="B72" s="18"/>
      <c r="D72" s="324" t="s">
        <v>35</v>
      </c>
      <c r="E72" s="325"/>
      <c r="F72" s="99" t="s">
        <v>180</v>
      </c>
      <c r="G72" s="91" t="s">
        <v>181</v>
      </c>
      <c r="H72" s="20" t="s">
        <v>182</v>
      </c>
      <c r="I72" s="5" t="s">
        <v>183</v>
      </c>
      <c r="J72" s="93" t="s">
        <v>184</v>
      </c>
    </row>
    <row r="73" spans="1:11" s="12" customFormat="1" x14ac:dyDescent="0.25">
      <c r="B73" s="21"/>
      <c r="D73" s="143"/>
      <c r="E73" s="150" t="s">
        <v>15</v>
      </c>
      <c r="F73" s="135"/>
      <c r="G73" s="136"/>
      <c r="H73" s="121"/>
      <c r="I73" s="137"/>
      <c r="J73" s="184"/>
    </row>
    <row r="74" spans="1:11" x14ac:dyDescent="0.25">
      <c r="D74" s="144"/>
      <c r="E74" s="151"/>
      <c r="F74" s="139"/>
      <c r="G74" s="140"/>
      <c r="H74" s="122"/>
      <c r="I74" s="141"/>
      <c r="J74" s="185"/>
      <c r="K74" s="14"/>
    </row>
    <row r="75" spans="1:11" x14ac:dyDescent="0.25">
      <c r="D75" s="144"/>
      <c r="E75" s="151"/>
      <c r="F75" s="139"/>
      <c r="G75" s="140"/>
      <c r="H75" s="122"/>
      <c r="I75" s="141"/>
      <c r="J75" s="185"/>
      <c r="K75" s="14"/>
    </row>
    <row r="76" spans="1:11" x14ac:dyDescent="0.25">
      <c r="D76" s="144"/>
      <c r="E76" s="151"/>
      <c r="F76" s="139"/>
      <c r="G76" s="140"/>
      <c r="H76" s="122"/>
      <c r="I76" s="141"/>
      <c r="J76" s="185"/>
      <c r="K76" s="14"/>
    </row>
    <row r="77" spans="1:11" s="12" customFormat="1" ht="15.75" thickBot="1" x14ac:dyDescent="0.3">
      <c r="B77" s="21"/>
      <c r="D77" s="145"/>
      <c r="E77" s="152"/>
      <c r="F77" s="146"/>
      <c r="G77" s="147"/>
      <c r="H77" s="123"/>
      <c r="I77" s="148"/>
      <c r="J77" s="186"/>
    </row>
    <row r="78" spans="1:11" s="12" customFormat="1" ht="15.75" thickBot="1" x14ac:dyDescent="0.3">
      <c r="B78" s="21"/>
      <c r="E78" s="183" t="s">
        <v>134</v>
      </c>
      <c r="F78" s="187">
        <f>SUM(F73:F77)</f>
        <v>0</v>
      </c>
      <c r="G78" s="188">
        <f>SUM(G73:G77)</f>
        <v>0</v>
      </c>
      <c r="H78" s="189">
        <f>SUM(H73:H77)</f>
        <v>0</v>
      </c>
      <c r="I78" s="190">
        <f>SUM(I73:I77)</f>
        <v>0</v>
      </c>
      <c r="J78" s="192">
        <f>SUM(J73:J77)</f>
        <v>0</v>
      </c>
    </row>
    <row r="80" spans="1:11" s="9" customFormat="1" ht="23.25" x14ac:dyDescent="0.25">
      <c r="A80" s="7" t="s">
        <v>136</v>
      </c>
      <c r="B80" s="8"/>
      <c r="E80" s="97"/>
      <c r="F80" s="97"/>
      <c r="G80" s="10"/>
      <c r="H80" s="11"/>
      <c r="I80" s="11"/>
      <c r="J80" s="10"/>
      <c r="K80" s="11"/>
    </row>
    <row r="81" spans="1:11" ht="19.5" thickBot="1" x14ac:dyDescent="0.3">
      <c r="B81" s="13" t="s">
        <v>137</v>
      </c>
    </row>
    <row r="82" spans="1:11" s="17" customFormat="1" ht="15.75" thickBot="1" x14ac:dyDescent="0.3">
      <c r="B82" s="18"/>
      <c r="D82" s="324" t="s">
        <v>35</v>
      </c>
      <c r="E82" s="325"/>
      <c r="F82" s="153" t="s">
        <v>134</v>
      </c>
      <c r="G82" s="157" t="s">
        <v>180</v>
      </c>
      <c r="H82" s="20" t="s">
        <v>181</v>
      </c>
      <c r="I82" s="5" t="s">
        <v>182</v>
      </c>
      <c r="J82" s="19" t="s">
        <v>183</v>
      </c>
      <c r="K82" s="6" t="s">
        <v>184</v>
      </c>
    </row>
    <row r="83" spans="1:11" s="12" customFormat="1" x14ac:dyDescent="0.25">
      <c r="B83" s="21"/>
      <c r="D83" s="143" t="s">
        <v>15</v>
      </c>
      <c r="E83" s="150"/>
      <c r="F83" s="154"/>
      <c r="G83" s="158"/>
      <c r="H83" s="121"/>
      <c r="I83" s="137"/>
      <c r="J83" s="121"/>
      <c r="K83" s="138"/>
    </row>
    <row r="84" spans="1:11" x14ac:dyDescent="0.25">
      <c r="D84" s="144"/>
      <c r="E84" s="151"/>
      <c r="F84" s="155"/>
      <c r="G84" s="159"/>
      <c r="H84" s="122"/>
      <c r="I84" s="141"/>
      <c r="J84" s="122"/>
      <c r="K84" s="142"/>
    </row>
    <row r="85" spans="1:11" x14ac:dyDescent="0.25">
      <c r="D85" s="144"/>
      <c r="E85" s="151"/>
      <c r="F85" s="155"/>
      <c r="G85" s="159"/>
      <c r="H85" s="122"/>
      <c r="I85" s="141"/>
      <c r="J85" s="122"/>
      <c r="K85" s="142"/>
    </row>
    <row r="86" spans="1:11" x14ac:dyDescent="0.25">
      <c r="D86" s="144"/>
      <c r="E86" s="151"/>
      <c r="F86" s="155"/>
      <c r="G86" s="159"/>
      <c r="H86" s="122"/>
      <c r="I86" s="141"/>
      <c r="J86" s="122"/>
      <c r="K86" s="142"/>
    </row>
    <row r="87" spans="1:11" x14ac:dyDescent="0.25">
      <c r="A87" s="14"/>
      <c r="D87" s="144"/>
      <c r="E87" s="151"/>
      <c r="F87" s="155"/>
      <c r="G87" s="159"/>
      <c r="H87" s="122"/>
      <c r="I87" s="141"/>
      <c r="J87" s="122"/>
      <c r="K87" s="142"/>
    </row>
    <row r="88" spans="1:11" x14ac:dyDescent="0.25">
      <c r="A88" s="14"/>
      <c r="D88" s="144"/>
      <c r="E88" s="151"/>
      <c r="F88" s="155"/>
      <c r="G88" s="159"/>
      <c r="H88" s="122"/>
      <c r="I88" s="141"/>
      <c r="J88" s="122"/>
      <c r="K88" s="142"/>
    </row>
    <row r="89" spans="1:11" x14ac:dyDescent="0.25">
      <c r="A89" s="14"/>
      <c r="D89" s="144"/>
      <c r="E89" s="151"/>
      <c r="F89" s="155"/>
      <c r="G89" s="159"/>
      <c r="H89" s="122"/>
      <c r="I89" s="141"/>
      <c r="J89" s="122"/>
      <c r="K89" s="142"/>
    </row>
    <row r="90" spans="1:11" x14ac:dyDescent="0.25">
      <c r="A90" s="14"/>
      <c r="D90" s="144"/>
      <c r="E90" s="151"/>
      <c r="F90" s="155"/>
      <c r="G90" s="159"/>
      <c r="H90" s="122"/>
      <c r="I90" s="141"/>
      <c r="J90" s="122"/>
      <c r="K90" s="142"/>
    </row>
    <row r="91" spans="1:11" x14ac:dyDescent="0.25">
      <c r="A91" s="14"/>
      <c r="D91" s="144"/>
      <c r="E91" s="151"/>
      <c r="F91" s="155"/>
      <c r="G91" s="159"/>
      <c r="H91" s="122"/>
      <c r="I91" s="141"/>
      <c r="J91" s="122"/>
      <c r="K91" s="142"/>
    </row>
    <row r="92" spans="1:11" x14ac:dyDescent="0.25">
      <c r="A92" s="14"/>
      <c r="D92" s="144"/>
      <c r="E92" s="151"/>
      <c r="F92" s="155"/>
      <c r="G92" s="159"/>
      <c r="H92" s="122"/>
      <c r="I92" s="141"/>
      <c r="J92" s="122"/>
      <c r="K92" s="142"/>
    </row>
    <row r="93" spans="1:11" x14ac:dyDescent="0.25">
      <c r="A93" s="14"/>
      <c r="D93" s="144"/>
      <c r="E93" s="151"/>
      <c r="F93" s="155"/>
      <c r="G93" s="159"/>
      <c r="H93" s="122"/>
      <c r="I93" s="141"/>
      <c r="J93" s="122"/>
      <c r="K93" s="142"/>
    </row>
    <row r="94" spans="1:11" x14ac:dyDescent="0.25">
      <c r="A94" s="14"/>
      <c r="D94" s="144"/>
      <c r="E94" s="151"/>
      <c r="F94" s="155"/>
      <c r="G94" s="159"/>
      <c r="H94" s="122"/>
      <c r="I94" s="141"/>
      <c r="J94" s="122"/>
      <c r="K94" s="142"/>
    </row>
    <row r="95" spans="1:11" x14ac:dyDescent="0.25">
      <c r="A95" s="14"/>
      <c r="D95" s="144"/>
      <c r="E95" s="151"/>
      <c r="F95" s="155"/>
      <c r="G95" s="159"/>
      <c r="H95" s="122"/>
      <c r="I95" s="141"/>
      <c r="J95" s="122"/>
      <c r="K95" s="142"/>
    </row>
    <row r="96" spans="1:11" x14ac:dyDescent="0.25">
      <c r="A96" s="14"/>
      <c r="D96" s="144"/>
      <c r="E96" s="151"/>
      <c r="F96" s="155"/>
      <c r="G96" s="159"/>
      <c r="H96" s="122"/>
      <c r="I96" s="141"/>
      <c r="J96" s="122"/>
      <c r="K96" s="142"/>
    </row>
    <row r="97" spans="1:11" x14ac:dyDescent="0.25">
      <c r="A97" s="14"/>
      <c r="D97" s="144"/>
      <c r="E97" s="151"/>
      <c r="F97" s="155"/>
      <c r="G97" s="159"/>
      <c r="H97" s="122"/>
      <c r="I97" s="141"/>
      <c r="J97" s="122"/>
      <c r="K97" s="142"/>
    </row>
    <row r="98" spans="1:11" x14ac:dyDescent="0.25">
      <c r="A98" s="14"/>
      <c r="D98" s="144"/>
      <c r="E98" s="151"/>
      <c r="F98" s="155"/>
      <c r="G98" s="159"/>
      <c r="H98" s="122"/>
      <c r="I98" s="141"/>
      <c r="J98" s="122"/>
      <c r="K98" s="142"/>
    </row>
    <row r="99" spans="1:11" x14ac:dyDescent="0.25">
      <c r="A99" s="14"/>
      <c r="D99" s="144"/>
      <c r="E99" s="151"/>
      <c r="F99" s="155"/>
      <c r="G99" s="159"/>
      <c r="H99" s="122"/>
      <c r="I99" s="141"/>
      <c r="J99" s="122"/>
      <c r="K99" s="142"/>
    </row>
    <row r="100" spans="1:11" x14ac:dyDescent="0.25">
      <c r="A100" s="14"/>
      <c r="D100" s="144"/>
      <c r="E100" s="151"/>
      <c r="F100" s="155"/>
      <c r="G100" s="159"/>
      <c r="H100" s="122"/>
      <c r="I100" s="141"/>
      <c r="J100" s="122"/>
      <c r="K100" s="142"/>
    </row>
    <row r="101" spans="1:11" x14ac:dyDescent="0.25">
      <c r="A101" s="14"/>
      <c r="D101" s="144"/>
      <c r="E101" s="151"/>
      <c r="F101" s="155"/>
      <c r="G101" s="159"/>
      <c r="H101" s="122"/>
      <c r="I101" s="141"/>
      <c r="J101" s="122"/>
      <c r="K101" s="142"/>
    </row>
    <row r="102" spans="1:11" x14ac:dyDescent="0.25">
      <c r="A102" s="14"/>
      <c r="D102" s="144"/>
      <c r="E102" s="151"/>
      <c r="F102" s="155"/>
      <c r="G102" s="159"/>
      <c r="H102" s="122"/>
      <c r="I102" s="141"/>
      <c r="J102" s="122"/>
      <c r="K102" s="142"/>
    </row>
    <row r="103" spans="1:11" s="12" customFormat="1" x14ac:dyDescent="0.25">
      <c r="A103" s="14"/>
      <c r="B103" s="21"/>
      <c r="D103" s="144"/>
      <c r="E103" s="151"/>
      <c r="F103" s="155"/>
      <c r="G103" s="159"/>
      <c r="H103" s="122"/>
      <c r="I103" s="141"/>
      <c r="J103" s="122"/>
      <c r="K103" s="142"/>
    </row>
    <row r="104" spans="1:11" x14ac:dyDescent="0.25">
      <c r="A104" s="14"/>
      <c r="D104" s="144"/>
      <c r="E104" s="151"/>
      <c r="F104" s="155"/>
      <c r="G104" s="159"/>
      <c r="H104" s="122"/>
      <c r="I104" s="141"/>
      <c r="J104" s="122"/>
      <c r="K104" s="142"/>
    </row>
    <row r="105" spans="1:11" x14ac:dyDescent="0.25">
      <c r="A105" s="14"/>
      <c r="D105" s="144"/>
      <c r="E105" s="151"/>
      <c r="F105" s="155"/>
      <c r="G105" s="159"/>
      <c r="H105" s="122"/>
      <c r="I105" s="141"/>
      <c r="J105" s="122"/>
      <c r="K105" s="142"/>
    </row>
    <row r="106" spans="1:11" x14ac:dyDescent="0.25">
      <c r="A106" s="14"/>
      <c r="D106" s="144"/>
      <c r="E106" s="151"/>
      <c r="F106" s="155"/>
      <c r="G106" s="159"/>
      <c r="H106" s="122"/>
      <c r="I106" s="141"/>
      <c r="J106" s="122"/>
      <c r="K106" s="142"/>
    </row>
    <row r="107" spans="1:11" s="12" customFormat="1" x14ac:dyDescent="0.25">
      <c r="A107" s="14"/>
      <c r="B107" s="21"/>
      <c r="D107" s="144"/>
      <c r="E107" s="151"/>
      <c r="F107" s="155"/>
      <c r="G107" s="159"/>
      <c r="H107" s="122"/>
      <c r="I107" s="141"/>
      <c r="J107" s="122"/>
      <c r="K107" s="142"/>
    </row>
    <row r="108" spans="1:11" x14ac:dyDescent="0.25">
      <c r="A108" s="14"/>
      <c r="D108" s="144"/>
      <c r="E108" s="151"/>
      <c r="F108" s="155"/>
      <c r="G108" s="159"/>
      <c r="H108" s="122"/>
      <c r="I108" s="141"/>
      <c r="J108" s="122"/>
      <c r="K108" s="142"/>
    </row>
    <row r="109" spans="1:11" x14ac:dyDescent="0.25">
      <c r="A109" s="14"/>
      <c r="D109" s="144"/>
      <c r="E109" s="151"/>
      <c r="F109" s="155"/>
      <c r="G109" s="159"/>
      <c r="H109" s="122"/>
      <c r="I109" s="141"/>
      <c r="J109" s="122"/>
      <c r="K109" s="142"/>
    </row>
    <row r="110" spans="1:11" x14ac:dyDescent="0.25">
      <c r="A110" s="14"/>
      <c r="D110" s="144"/>
      <c r="E110" s="151"/>
      <c r="F110" s="155"/>
      <c r="G110" s="159"/>
      <c r="H110" s="122"/>
      <c r="I110" s="141"/>
      <c r="J110" s="122"/>
      <c r="K110" s="142"/>
    </row>
    <row r="111" spans="1:11" x14ac:dyDescent="0.25">
      <c r="A111" s="14"/>
      <c r="D111" s="144"/>
      <c r="E111" s="151"/>
      <c r="F111" s="155"/>
      <c r="G111" s="159"/>
      <c r="H111" s="122"/>
      <c r="I111" s="141"/>
      <c r="J111" s="122"/>
      <c r="K111" s="142"/>
    </row>
    <row r="112" spans="1:11" s="12" customFormat="1" ht="15.75" thickBot="1" x14ac:dyDescent="0.3">
      <c r="B112" s="21"/>
      <c r="D112" s="145"/>
      <c r="E112" s="152"/>
      <c r="F112" s="156"/>
      <c r="G112" s="160"/>
      <c r="H112" s="123"/>
      <c r="I112" s="148"/>
      <c r="J112" s="123"/>
      <c r="K112" s="149"/>
    </row>
    <row r="113" spans="1:11" s="12" customFormat="1" ht="15.75" thickBot="1" x14ac:dyDescent="0.3">
      <c r="B113" s="21"/>
      <c r="E113" s="183" t="s">
        <v>134</v>
      </c>
      <c r="F113" s="187">
        <f t="shared" ref="F113:K113" si="1">SUM(F83:F112)</f>
        <v>0</v>
      </c>
      <c r="G113" s="188">
        <f t="shared" si="1"/>
        <v>0</v>
      </c>
      <c r="H113" s="189">
        <f t="shared" si="1"/>
        <v>0</v>
      </c>
      <c r="I113" s="190">
        <f t="shared" si="1"/>
        <v>0</v>
      </c>
      <c r="J113" s="189">
        <f t="shared" si="1"/>
        <v>0</v>
      </c>
      <c r="K113" s="191">
        <f t="shared" si="1"/>
        <v>0</v>
      </c>
    </row>
    <row r="114" spans="1:11" s="41" customFormat="1" x14ac:dyDescent="0.25"/>
    <row r="115" spans="1:11" ht="19.5" thickBot="1" x14ac:dyDescent="0.3">
      <c r="B115" s="13" t="s">
        <v>138</v>
      </c>
    </row>
    <row r="116" spans="1:11" s="17" customFormat="1" ht="15.75" thickBot="1" x14ac:dyDescent="0.3">
      <c r="B116" s="18"/>
      <c r="D116" s="324" t="s">
        <v>35</v>
      </c>
      <c r="E116" s="325"/>
      <c r="F116" s="153" t="s">
        <v>134</v>
      </c>
      <c r="G116" s="111" t="s">
        <v>180</v>
      </c>
      <c r="H116" s="20" t="s">
        <v>181</v>
      </c>
      <c r="I116" s="5" t="s">
        <v>182</v>
      </c>
      <c r="J116" s="104" t="s">
        <v>183</v>
      </c>
      <c r="K116" s="6" t="s">
        <v>184</v>
      </c>
    </row>
    <row r="117" spans="1:11" s="12" customFormat="1" x14ac:dyDescent="0.25">
      <c r="B117" s="21"/>
      <c r="D117" s="143" t="s">
        <v>15</v>
      </c>
      <c r="E117" s="150"/>
      <c r="F117" s="161"/>
      <c r="G117" s="162"/>
      <c r="H117" s="105"/>
      <c r="I117" s="108"/>
      <c r="J117" s="105"/>
      <c r="K117" s="113"/>
    </row>
    <row r="118" spans="1:11" x14ac:dyDescent="0.25">
      <c r="D118" s="144"/>
      <c r="E118" s="151"/>
      <c r="F118" s="163"/>
      <c r="G118" s="164"/>
      <c r="H118" s="106"/>
      <c r="I118" s="109"/>
      <c r="J118" s="106"/>
      <c r="K118" s="114"/>
    </row>
    <row r="119" spans="1:11" x14ac:dyDescent="0.25">
      <c r="D119" s="144"/>
      <c r="E119" s="151"/>
      <c r="F119" s="163"/>
      <c r="G119" s="164"/>
      <c r="H119" s="106"/>
      <c r="I119" s="109"/>
      <c r="J119" s="106"/>
      <c r="K119" s="114"/>
    </row>
    <row r="120" spans="1:11" x14ac:dyDescent="0.25">
      <c r="D120" s="144"/>
      <c r="E120" s="151"/>
      <c r="F120" s="163"/>
      <c r="G120" s="164"/>
      <c r="H120" s="106"/>
      <c r="I120" s="109"/>
      <c r="J120" s="106"/>
      <c r="K120" s="114"/>
    </row>
    <row r="121" spans="1:11" x14ac:dyDescent="0.25">
      <c r="A121" s="14"/>
      <c r="D121" s="144"/>
      <c r="E121" s="151"/>
      <c r="F121" s="163"/>
      <c r="G121" s="164"/>
      <c r="H121" s="106"/>
      <c r="I121" s="109"/>
      <c r="J121" s="106"/>
      <c r="K121" s="114"/>
    </row>
    <row r="122" spans="1:11" x14ac:dyDescent="0.25">
      <c r="A122" s="14"/>
      <c r="D122" s="144"/>
      <c r="E122" s="151"/>
      <c r="F122" s="163"/>
      <c r="G122" s="164"/>
      <c r="H122" s="106"/>
      <c r="I122" s="109"/>
      <c r="J122" s="106"/>
      <c r="K122" s="114"/>
    </row>
    <row r="123" spans="1:11" x14ac:dyDescent="0.25">
      <c r="A123" s="14"/>
      <c r="D123" s="144"/>
      <c r="E123" s="151"/>
      <c r="F123" s="163"/>
      <c r="G123" s="164"/>
      <c r="H123" s="106"/>
      <c r="I123" s="109"/>
      <c r="J123" s="106"/>
      <c r="K123" s="114"/>
    </row>
    <row r="124" spans="1:11" x14ac:dyDescent="0.25">
      <c r="A124" s="14"/>
      <c r="D124" s="144"/>
      <c r="E124" s="151"/>
      <c r="F124" s="163"/>
      <c r="G124" s="164"/>
      <c r="H124" s="106"/>
      <c r="I124" s="109"/>
      <c r="J124" s="106"/>
      <c r="K124" s="114"/>
    </row>
    <row r="125" spans="1:11" x14ac:dyDescent="0.25">
      <c r="A125" s="14"/>
      <c r="D125" s="144"/>
      <c r="E125" s="151"/>
      <c r="F125" s="163"/>
      <c r="G125" s="164"/>
      <c r="H125" s="106"/>
      <c r="I125" s="109"/>
      <c r="J125" s="106"/>
      <c r="K125" s="114"/>
    </row>
    <row r="126" spans="1:11" x14ac:dyDescent="0.25">
      <c r="A126" s="14"/>
      <c r="D126" s="144"/>
      <c r="E126" s="151"/>
      <c r="F126" s="163"/>
      <c r="G126" s="164"/>
      <c r="H126" s="106"/>
      <c r="I126" s="109"/>
      <c r="J126" s="106"/>
      <c r="K126" s="114"/>
    </row>
    <row r="127" spans="1:11" x14ac:dyDescent="0.25">
      <c r="A127" s="14"/>
      <c r="D127" s="144"/>
      <c r="E127" s="151"/>
      <c r="F127" s="163"/>
      <c r="G127" s="164"/>
      <c r="H127" s="106"/>
      <c r="I127" s="109"/>
      <c r="J127" s="106"/>
      <c r="K127" s="114"/>
    </row>
    <row r="128" spans="1:11" x14ac:dyDescent="0.25">
      <c r="A128" s="14"/>
      <c r="D128" s="144"/>
      <c r="E128" s="151"/>
      <c r="F128" s="163"/>
      <c r="G128" s="164"/>
      <c r="H128" s="106"/>
      <c r="I128" s="109"/>
      <c r="J128" s="106"/>
      <c r="K128" s="114"/>
    </row>
    <row r="129" spans="1:11" x14ac:dyDescent="0.25">
      <c r="A129" s="14"/>
      <c r="D129" s="144"/>
      <c r="E129" s="151"/>
      <c r="F129" s="163"/>
      <c r="G129" s="164"/>
      <c r="H129" s="106"/>
      <c r="I129" s="109"/>
      <c r="J129" s="106"/>
      <c r="K129" s="114"/>
    </row>
    <row r="130" spans="1:11" x14ac:dyDescent="0.25">
      <c r="A130" s="14"/>
      <c r="D130" s="144"/>
      <c r="E130" s="151"/>
      <c r="F130" s="163"/>
      <c r="G130" s="164"/>
      <c r="H130" s="106"/>
      <c r="I130" s="109"/>
      <c r="J130" s="106"/>
      <c r="K130" s="114"/>
    </row>
    <row r="131" spans="1:11" x14ac:dyDescent="0.25">
      <c r="A131" s="14"/>
      <c r="D131" s="144"/>
      <c r="E131" s="151"/>
      <c r="F131" s="163"/>
      <c r="G131" s="164"/>
      <c r="H131" s="106"/>
      <c r="I131" s="109"/>
      <c r="J131" s="106"/>
      <c r="K131" s="114"/>
    </row>
    <row r="132" spans="1:11" x14ac:dyDescent="0.25">
      <c r="A132" s="14"/>
      <c r="D132" s="144"/>
      <c r="E132" s="151"/>
      <c r="F132" s="163"/>
      <c r="G132" s="164"/>
      <c r="H132" s="106"/>
      <c r="I132" s="109"/>
      <c r="J132" s="106"/>
      <c r="K132" s="114"/>
    </row>
    <row r="133" spans="1:11" x14ac:dyDescent="0.25">
      <c r="A133" s="14"/>
      <c r="D133" s="144"/>
      <c r="E133" s="151"/>
      <c r="F133" s="163"/>
      <c r="G133" s="164"/>
      <c r="H133" s="106"/>
      <c r="I133" s="109"/>
      <c r="J133" s="106"/>
      <c r="K133" s="114"/>
    </row>
    <row r="134" spans="1:11" x14ac:dyDescent="0.25">
      <c r="A134" s="14"/>
      <c r="D134" s="144"/>
      <c r="E134" s="151"/>
      <c r="F134" s="163"/>
      <c r="G134" s="164"/>
      <c r="H134" s="106"/>
      <c r="I134" s="109"/>
      <c r="J134" s="106"/>
      <c r="K134" s="114"/>
    </row>
    <row r="135" spans="1:11" x14ac:dyDescent="0.25">
      <c r="A135" s="14"/>
      <c r="D135" s="144"/>
      <c r="E135" s="151"/>
      <c r="F135" s="163"/>
      <c r="G135" s="164"/>
      <c r="H135" s="106"/>
      <c r="I135" s="109"/>
      <c r="J135" s="106"/>
      <c r="K135" s="114"/>
    </row>
    <row r="136" spans="1:11" x14ac:dyDescent="0.25">
      <c r="A136" s="14"/>
      <c r="D136" s="144"/>
      <c r="E136" s="151"/>
      <c r="F136" s="163"/>
      <c r="G136" s="164"/>
      <c r="H136" s="106"/>
      <c r="I136" s="109"/>
      <c r="J136" s="106"/>
      <c r="K136" s="114"/>
    </row>
    <row r="137" spans="1:11" s="12" customFormat="1" x14ac:dyDescent="0.25">
      <c r="A137" s="14"/>
      <c r="B137" s="21"/>
      <c r="D137" s="144"/>
      <c r="E137" s="151"/>
      <c r="F137" s="163"/>
      <c r="G137" s="164"/>
      <c r="H137" s="106"/>
      <c r="I137" s="109"/>
      <c r="J137" s="106"/>
      <c r="K137" s="114"/>
    </row>
    <row r="138" spans="1:11" x14ac:dyDescent="0.25">
      <c r="A138" s="14"/>
      <c r="D138" s="144"/>
      <c r="E138" s="151"/>
      <c r="F138" s="163"/>
      <c r="G138" s="164"/>
      <c r="H138" s="106"/>
      <c r="I138" s="109"/>
      <c r="J138" s="106"/>
      <c r="K138" s="114"/>
    </row>
    <row r="139" spans="1:11" x14ac:dyDescent="0.25">
      <c r="A139" s="14"/>
      <c r="D139" s="144"/>
      <c r="E139" s="151"/>
      <c r="F139" s="163"/>
      <c r="G139" s="164"/>
      <c r="H139" s="106"/>
      <c r="I139" s="109"/>
      <c r="J139" s="106"/>
      <c r="K139" s="114"/>
    </row>
    <row r="140" spans="1:11" x14ac:dyDescent="0.25">
      <c r="A140" s="14"/>
      <c r="D140" s="144"/>
      <c r="E140" s="151"/>
      <c r="F140" s="163"/>
      <c r="G140" s="164"/>
      <c r="H140" s="106"/>
      <c r="I140" s="109"/>
      <c r="J140" s="106"/>
      <c r="K140" s="114"/>
    </row>
    <row r="141" spans="1:11" s="12" customFormat="1" x14ac:dyDescent="0.25">
      <c r="A141" s="14"/>
      <c r="B141" s="21"/>
      <c r="D141" s="144"/>
      <c r="E141" s="151"/>
      <c r="F141" s="163"/>
      <c r="G141" s="164"/>
      <c r="H141" s="106"/>
      <c r="I141" s="109"/>
      <c r="J141" s="106"/>
      <c r="K141" s="114"/>
    </row>
    <row r="142" spans="1:11" x14ac:dyDescent="0.25">
      <c r="A142" s="14"/>
      <c r="D142" s="144"/>
      <c r="E142" s="151"/>
      <c r="F142" s="163"/>
      <c r="G142" s="164"/>
      <c r="H142" s="106"/>
      <c r="I142" s="109"/>
      <c r="J142" s="106"/>
      <c r="K142" s="114"/>
    </row>
    <row r="143" spans="1:11" x14ac:dyDescent="0.25">
      <c r="A143" s="14"/>
      <c r="D143" s="144"/>
      <c r="E143" s="151"/>
      <c r="F143" s="163"/>
      <c r="G143" s="164"/>
      <c r="H143" s="106"/>
      <c r="I143" s="109"/>
      <c r="J143" s="106"/>
      <c r="K143" s="114"/>
    </row>
    <row r="144" spans="1:11" x14ac:dyDescent="0.25">
      <c r="A144" s="14"/>
      <c r="D144" s="144"/>
      <c r="E144" s="151"/>
      <c r="F144" s="163"/>
      <c r="G144" s="164"/>
      <c r="H144" s="106"/>
      <c r="I144" s="109"/>
      <c r="J144" s="106"/>
      <c r="K144" s="114"/>
    </row>
    <row r="145" spans="1:15" x14ac:dyDescent="0.25">
      <c r="A145" s="14"/>
      <c r="D145" s="144"/>
      <c r="E145" s="151"/>
      <c r="F145" s="163"/>
      <c r="G145" s="164"/>
      <c r="H145" s="106"/>
      <c r="I145" s="109"/>
      <c r="J145" s="106"/>
      <c r="K145" s="114"/>
    </row>
    <row r="146" spans="1:15" s="12" customFormat="1" ht="15.75" thickBot="1" x14ac:dyDescent="0.3">
      <c r="B146" s="21"/>
      <c r="D146" s="145"/>
      <c r="E146" s="152"/>
      <c r="F146" s="165"/>
      <c r="G146" s="166"/>
      <c r="H146" s="118"/>
      <c r="I146" s="119"/>
      <c r="J146" s="118"/>
      <c r="K146" s="120"/>
    </row>
    <row r="147" spans="1:15" s="12" customFormat="1" ht="15.75" thickBot="1" x14ac:dyDescent="0.3">
      <c r="B147" s="21"/>
      <c r="E147" s="183" t="s">
        <v>134</v>
      </c>
      <c r="F147" s="193">
        <f t="shared" ref="F147:K147" si="2">SUM(F117:F146)</f>
        <v>0</v>
      </c>
      <c r="G147" s="194">
        <f t="shared" si="2"/>
        <v>0</v>
      </c>
      <c r="H147" s="195">
        <f t="shared" si="2"/>
        <v>0</v>
      </c>
      <c r="I147" s="196">
        <f t="shared" si="2"/>
        <v>0</v>
      </c>
      <c r="J147" s="195">
        <f t="shared" si="2"/>
        <v>0</v>
      </c>
      <c r="K147" s="197">
        <f t="shared" si="2"/>
        <v>0</v>
      </c>
    </row>
    <row r="148" spans="1:15" s="41" customFormat="1" x14ac:dyDescent="0.25">
      <c r="B148" s="42"/>
      <c r="D148" s="41" t="s">
        <v>97</v>
      </c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</row>
    <row r="149" spans="1:15" s="41" customFormat="1" x14ac:dyDescent="0.25">
      <c r="B149" s="42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</row>
    <row r="150" spans="1:15" s="9" customFormat="1" ht="23.25" x14ac:dyDescent="0.25">
      <c r="A150" s="7" t="s">
        <v>139</v>
      </c>
      <c r="B150" s="8"/>
      <c r="E150" s="97"/>
      <c r="F150" s="97"/>
      <c r="G150" s="10"/>
      <c r="H150" s="11"/>
      <c r="I150" s="11"/>
      <c r="J150" s="10"/>
      <c r="K150" s="11"/>
    </row>
    <row r="151" spans="1:15" ht="19.5" thickBot="1" x14ac:dyDescent="0.3">
      <c r="B151" s="13" t="s">
        <v>140</v>
      </c>
    </row>
    <row r="152" spans="1:15" s="17" customFormat="1" x14ac:dyDescent="0.25">
      <c r="B152" s="18"/>
      <c r="D152" s="322" t="s">
        <v>35</v>
      </c>
      <c r="E152" s="323"/>
      <c r="F152" s="326" t="s">
        <v>91</v>
      </c>
      <c r="G152" s="327"/>
      <c r="H152" s="327"/>
      <c r="I152" s="328"/>
      <c r="J152" s="326" t="s">
        <v>94</v>
      </c>
      <c r="K152" s="327"/>
      <c r="L152" s="327"/>
      <c r="M152" s="328"/>
    </row>
    <row r="153" spans="1:15" s="17" customFormat="1" ht="30.75" thickBot="1" x14ac:dyDescent="0.3">
      <c r="B153" s="18"/>
      <c r="D153" s="324"/>
      <c r="E153" s="325"/>
      <c r="F153" s="173" t="s">
        <v>66</v>
      </c>
      <c r="G153" s="174" t="s">
        <v>72</v>
      </c>
      <c r="H153" s="175" t="s">
        <v>110</v>
      </c>
      <c r="I153" s="176"/>
      <c r="J153" s="173" t="s">
        <v>66</v>
      </c>
      <c r="K153" s="174" t="s">
        <v>72</v>
      </c>
      <c r="L153" s="175" t="s">
        <v>110</v>
      </c>
      <c r="M153" s="176"/>
    </row>
    <row r="154" spans="1:15" s="12" customFormat="1" x14ac:dyDescent="0.25">
      <c r="B154" s="21"/>
      <c r="D154" s="143" t="s">
        <v>15</v>
      </c>
      <c r="E154" s="150"/>
      <c r="F154" s="169"/>
      <c r="G154" s="170"/>
      <c r="H154" s="171"/>
      <c r="I154" s="172"/>
      <c r="J154" s="177" t="s">
        <v>15</v>
      </c>
      <c r="K154" s="178"/>
      <c r="L154" s="179"/>
      <c r="M154" s="180"/>
    </row>
    <row r="155" spans="1:15" x14ac:dyDescent="0.25">
      <c r="D155" s="144"/>
      <c r="E155" s="151"/>
      <c r="F155" s="167"/>
      <c r="G155" s="141"/>
      <c r="H155" s="122"/>
      <c r="I155" s="142"/>
      <c r="J155" s="181"/>
      <c r="K155" s="109"/>
      <c r="L155" s="106"/>
      <c r="M155" s="114"/>
    </row>
    <row r="156" spans="1:15" x14ac:dyDescent="0.25">
      <c r="D156" s="144"/>
      <c r="E156" s="151"/>
      <c r="F156" s="167"/>
      <c r="G156" s="141"/>
      <c r="H156" s="122"/>
      <c r="I156" s="142"/>
      <c r="J156" s="181"/>
      <c r="K156" s="109"/>
      <c r="L156" s="106"/>
      <c r="M156" s="114"/>
    </row>
    <row r="157" spans="1:15" x14ac:dyDescent="0.25">
      <c r="D157" s="144"/>
      <c r="E157" s="151"/>
      <c r="F157" s="167"/>
      <c r="G157" s="141"/>
      <c r="H157" s="122"/>
      <c r="I157" s="142"/>
      <c r="J157" s="181"/>
      <c r="K157" s="109"/>
      <c r="L157" s="106"/>
      <c r="M157" s="114"/>
    </row>
    <row r="158" spans="1:15" x14ac:dyDescent="0.25">
      <c r="A158" s="14"/>
      <c r="D158" s="144"/>
      <c r="E158" s="151"/>
      <c r="F158" s="167"/>
      <c r="G158" s="141"/>
      <c r="H158" s="122"/>
      <c r="I158" s="142"/>
      <c r="J158" s="181"/>
      <c r="K158" s="109"/>
      <c r="L158" s="106"/>
      <c r="M158" s="114"/>
    </row>
    <row r="159" spans="1:15" x14ac:dyDescent="0.25">
      <c r="A159" s="14"/>
      <c r="D159" s="144"/>
      <c r="E159" s="151"/>
      <c r="F159" s="167"/>
      <c r="G159" s="141"/>
      <c r="H159" s="122"/>
      <c r="I159" s="142"/>
      <c r="J159" s="181"/>
      <c r="K159" s="109"/>
      <c r="L159" s="106"/>
      <c r="M159" s="114"/>
    </row>
    <row r="160" spans="1:15" x14ac:dyDescent="0.25">
      <c r="A160" s="14"/>
      <c r="D160" s="144"/>
      <c r="E160" s="151"/>
      <c r="F160" s="167"/>
      <c r="G160" s="141"/>
      <c r="H160" s="122"/>
      <c r="I160" s="142"/>
      <c r="J160" s="181"/>
      <c r="K160" s="109"/>
      <c r="L160" s="106"/>
      <c r="M160" s="114"/>
    </row>
    <row r="161" spans="1:13" x14ac:dyDescent="0.25">
      <c r="A161" s="14"/>
      <c r="D161" s="144"/>
      <c r="E161" s="151"/>
      <c r="F161" s="167"/>
      <c r="G161" s="141"/>
      <c r="H161" s="122"/>
      <c r="I161" s="142"/>
      <c r="J161" s="181"/>
      <c r="K161" s="109"/>
      <c r="L161" s="106"/>
      <c r="M161" s="114"/>
    </row>
    <row r="162" spans="1:13" x14ac:dyDescent="0.25">
      <c r="A162" s="14"/>
      <c r="D162" s="144"/>
      <c r="E162" s="151"/>
      <c r="F162" s="167"/>
      <c r="G162" s="141"/>
      <c r="H162" s="122"/>
      <c r="I162" s="142"/>
      <c r="J162" s="181"/>
      <c r="K162" s="109"/>
      <c r="L162" s="106"/>
      <c r="M162" s="114"/>
    </row>
    <row r="163" spans="1:13" x14ac:dyDescent="0.25">
      <c r="A163" s="14"/>
      <c r="D163" s="144"/>
      <c r="E163" s="151"/>
      <c r="F163" s="167"/>
      <c r="G163" s="141"/>
      <c r="H163" s="122"/>
      <c r="I163" s="142"/>
      <c r="J163" s="181"/>
      <c r="K163" s="109"/>
      <c r="L163" s="106"/>
      <c r="M163" s="114"/>
    </row>
    <row r="164" spans="1:13" x14ac:dyDescent="0.25">
      <c r="A164" s="14"/>
      <c r="D164" s="144"/>
      <c r="E164" s="151"/>
      <c r="F164" s="167"/>
      <c r="G164" s="141"/>
      <c r="H164" s="122"/>
      <c r="I164" s="142"/>
      <c r="J164" s="181"/>
      <c r="K164" s="109"/>
      <c r="L164" s="106"/>
      <c r="M164" s="114"/>
    </row>
    <row r="165" spans="1:13" x14ac:dyDescent="0.25">
      <c r="A165" s="14"/>
      <c r="D165" s="144"/>
      <c r="E165" s="151"/>
      <c r="F165" s="167"/>
      <c r="G165" s="141"/>
      <c r="H165" s="122"/>
      <c r="I165" s="142"/>
      <c r="J165" s="181"/>
      <c r="K165" s="109"/>
      <c r="L165" s="106"/>
      <c r="M165" s="114"/>
    </row>
    <row r="166" spans="1:13" x14ac:dyDescent="0.25">
      <c r="A166" s="14"/>
      <c r="D166" s="144"/>
      <c r="E166" s="151"/>
      <c r="F166" s="167"/>
      <c r="G166" s="141"/>
      <c r="H166" s="122"/>
      <c r="I166" s="142"/>
      <c r="J166" s="181"/>
      <c r="K166" s="109"/>
      <c r="L166" s="106"/>
      <c r="M166" s="114"/>
    </row>
    <row r="167" spans="1:13" x14ac:dyDescent="0.25">
      <c r="A167" s="14"/>
      <c r="D167" s="144"/>
      <c r="E167" s="151"/>
      <c r="F167" s="167"/>
      <c r="G167" s="141"/>
      <c r="H167" s="122"/>
      <c r="I167" s="142"/>
      <c r="J167" s="181"/>
      <c r="K167" s="109"/>
      <c r="L167" s="106"/>
      <c r="M167" s="114"/>
    </row>
    <row r="168" spans="1:13" x14ac:dyDescent="0.25">
      <c r="A168" s="14"/>
      <c r="D168" s="144"/>
      <c r="E168" s="151"/>
      <c r="F168" s="167"/>
      <c r="G168" s="141"/>
      <c r="H168" s="122"/>
      <c r="I168" s="142"/>
      <c r="J168" s="181"/>
      <c r="K168" s="109"/>
      <c r="L168" s="106"/>
      <c r="M168" s="114"/>
    </row>
    <row r="169" spans="1:13" x14ac:dyDescent="0.25">
      <c r="A169" s="14"/>
      <c r="D169" s="144"/>
      <c r="E169" s="151"/>
      <c r="F169" s="167"/>
      <c r="G169" s="141"/>
      <c r="H169" s="122"/>
      <c r="I169" s="142"/>
      <c r="J169" s="181"/>
      <c r="K169" s="109"/>
      <c r="L169" s="106"/>
      <c r="M169" s="114"/>
    </row>
    <row r="170" spans="1:13" x14ac:dyDescent="0.25">
      <c r="A170" s="14"/>
      <c r="D170" s="144"/>
      <c r="E170" s="151"/>
      <c r="F170" s="167"/>
      <c r="G170" s="141"/>
      <c r="H170" s="122"/>
      <c r="I170" s="142"/>
      <c r="J170" s="181"/>
      <c r="K170" s="109"/>
      <c r="L170" s="106"/>
      <c r="M170" s="114"/>
    </row>
    <row r="171" spans="1:13" x14ac:dyDescent="0.25">
      <c r="A171" s="14"/>
      <c r="D171" s="144"/>
      <c r="E171" s="151"/>
      <c r="F171" s="167"/>
      <c r="G171" s="141"/>
      <c r="H171" s="122"/>
      <c r="I171" s="142"/>
      <c r="J171" s="181"/>
      <c r="K171" s="109"/>
      <c r="L171" s="106"/>
      <c r="M171" s="114"/>
    </row>
    <row r="172" spans="1:13" x14ac:dyDescent="0.25">
      <c r="A172" s="14"/>
      <c r="D172" s="144"/>
      <c r="E172" s="151"/>
      <c r="F172" s="167"/>
      <c r="G172" s="141"/>
      <c r="H172" s="122"/>
      <c r="I172" s="142"/>
      <c r="J172" s="181"/>
      <c r="K172" s="109"/>
      <c r="L172" s="106"/>
      <c r="M172" s="114"/>
    </row>
    <row r="173" spans="1:13" x14ac:dyDescent="0.25">
      <c r="A173" s="14"/>
      <c r="D173" s="144"/>
      <c r="E173" s="151"/>
      <c r="F173" s="167"/>
      <c r="G173" s="141"/>
      <c r="H173" s="122"/>
      <c r="I173" s="142"/>
      <c r="J173" s="181"/>
      <c r="K173" s="109"/>
      <c r="L173" s="106"/>
      <c r="M173" s="114"/>
    </row>
    <row r="174" spans="1:13" s="12" customFormat="1" x14ac:dyDescent="0.25">
      <c r="A174" s="14"/>
      <c r="B174" s="21"/>
      <c r="D174" s="144"/>
      <c r="E174" s="151"/>
      <c r="F174" s="167"/>
      <c r="G174" s="141"/>
      <c r="H174" s="122"/>
      <c r="I174" s="142"/>
      <c r="J174" s="181"/>
      <c r="K174" s="109"/>
      <c r="L174" s="106"/>
      <c r="M174" s="114"/>
    </row>
    <row r="175" spans="1:13" x14ac:dyDescent="0.25">
      <c r="A175" s="14"/>
      <c r="D175" s="144"/>
      <c r="E175" s="151"/>
      <c r="F175" s="167"/>
      <c r="G175" s="141"/>
      <c r="H175" s="122"/>
      <c r="I175" s="142"/>
      <c r="J175" s="181"/>
      <c r="K175" s="109"/>
      <c r="L175" s="106"/>
      <c r="M175" s="114"/>
    </row>
    <row r="176" spans="1:13" x14ac:dyDescent="0.25">
      <c r="A176" s="14"/>
      <c r="D176" s="144"/>
      <c r="E176" s="151"/>
      <c r="F176" s="167"/>
      <c r="G176" s="141"/>
      <c r="H176" s="122"/>
      <c r="I176" s="142"/>
      <c r="J176" s="181"/>
      <c r="K176" s="109"/>
      <c r="L176" s="106"/>
      <c r="M176" s="114"/>
    </row>
    <row r="177" spans="1:13" x14ac:dyDescent="0.25">
      <c r="A177" s="14"/>
      <c r="D177" s="144"/>
      <c r="E177" s="151"/>
      <c r="F177" s="167"/>
      <c r="G177" s="141"/>
      <c r="H177" s="122"/>
      <c r="I177" s="142"/>
      <c r="J177" s="181"/>
      <c r="K177" s="109"/>
      <c r="L177" s="106"/>
      <c r="M177" s="114"/>
    </row>
    <row r="178" spans="1:13" s="12" customFormat="1" x14ac:dyDescent="0.25">
      <c r="A178" s="14"/>
      <c r="B178" s="21"/>
      <c r="D178" s="144"/>
      <c r="E178" s="151"/>
      <c r="F178" s="167"/>
      <c r="G178" s="141"/>
      <c r="H178" s="122"/>
      <c r="I178" s="142"/>
      <c r="J178" s="181"/>
      <c r="K178" s="109"/>
      <c r="L178" s="106"/>
      <c r="M178" s="114"/>
    </row>
    <row r="179" spans="1:13" x14ac:dyDescent="0.25">
      <c r="A179" s="14"/>
      <c r="D179" s="144"/>
      <c r="E179" s="151"/>
      <c r="F179" s="167"/>
      <c r="G179" s="141"/>
      <c r="H179" s="122"/>
      <c r="I179" s="142"/>
      <c r="J179" s="181"/>
      <c r="K179" s="109"/>
      <c r="L179" s="106"/>
      <c r="M179" s="114"/>
    </row>
    <row r="180" spans="1:13" x14ac:dyDescent="0.25">
      <c r="A180" s="14"/>
      <c r="D180" s="144"/>
      <c r="E180" s="151"/>
      <c r="F180" s="167"/>
      <c r="G180" s="141"/>
      <c r="H180" s="122"/>
      <c r="I180" s="142"/>
      <c r="J180" s="181"/>
      <c r="K180" s="109"/>
      <c r="L180" s="106"/>
      <c r="M180" s="114"/>
    </row>
    <row r="181" spans="1:13" x14ac:dyDescent="0.25">
      <c r="A181" s="14"/>
      <c r="D181" s="144"/>
      <c r="E181" s="151"/>
      <c r="F181" s="167"/>
      <c r="G181" s="141"/>
      <c r="H181" s="122"/>
      <c r="I181" s="142"/>
      <c r="J181" s="181"/>
      <c r="K181" s="109"/>
      <c r="L181" s="106"/>
      <c r="M181" s="114"/>
    </row>
    <row r="182" spans="1:13" x14ac:dyDescent="0.25">
      <c r="A182" s="14"/>
      <c r="D182" s="144"/>
      <c r="E182" s="151"/>
      <c r="F182" s="167"/>
      <c r="G182" s="141"/>
      <c r="H182" s="122"/>
      <c r="I182" s="142"/>
      <c r="J182" s="181"/>
      <c r="K182" s="109"/>
      <c r="L182" s="106"/>
      <c r="M182" s="114"/>
    </row>
    <row r="183" spans="1:13" s="12" customFormat="1" ht="15.75" thickBot="1" x14ac:dyDescent="0.3">
      <c r="B183" s="21"/>
      <c r="D183" s="145"/>
      <c r="E183" s="152"/>
      <c r="F183" s="168"/>
      <c r="G183" s="148"/>
      <c r="H183" s="123"/>
      <c r="I183" s="149"/>
      <c r="J183" s="182"/>
      <c r="K183" s="119"/>
      <c r="L183" s="118"/>
      <c r="M183" s="120"/>
    </row>
    <row r="184" spans="1:13" s="12" customFormat="1" ht="15.75" thickBot="1" x14ac:dyDescent="0.3">
      <c r="B184" s="21"/>
      <c r="E184" s="183" t="s">
        <v>134</v>
      </c>
      <c r="F184" s="198">
        <f t="shared" ref="F184:M184" si="3">SUM(F154:F183)</f>
        <v>0</v>
      </c>
      <c r="G184" s="199">
        <f t="shared" si="3"/>
        <v>0</v>
      </c>
      <c r="H184" s="199">
        <f t="shared" si="3"/>
        <v>0</v>
      </c>
      <c r="I184" s="200">
        <f t="shared" si="3"/>
        <v>0</v>
      </c>
      <c r="J184" s="201">
        <f t="shared" si="3"/>
        <v>0</v>
      </c>
      <c r="K184" s="202">
        <f t="shared" si="3"/>
        <v>0</v>
      </c>
      <c r="L184" s="202">
        <f t="shared" si="3"/>
        <v>0</v>
      </c>
      <c r="M184" s="203">
        <f t="shared" si="3"/>
        <v>0</v>
      </c>
    </row>
    <row r="185" spans="1:13" x14ac:dyDescent="0.25">
      <c r="G185" s="98"/>
      <c r="H185" s="98"/>
      <c r="I185" s="98"/>
      <c r="J185" s="98"/>
      <c r="K185" s="98"/>
      <c r="L185" s="98"/>
      <c r="M185" s="98"/>
    </row>
    <row r="186" spans="1:13" ht="19.5" thickBot="1" x14ac:dyDescent="0.3">
      <c r="B186" s="13" t="s">
        <v>141</v>
      </c>
    </row>
    <row r="187" spans="1:13" s="17" customFormat="1" x14ac:dyDescent="0.25">
      <c r="B187" s="18"/>
      <c r="D187" s="322" t="s">
        <v>35</v>
      </c>
      <c r="E187" s="323"/>
      <c r="F187" s="326" t="s">
        <v>93</v>
      </c>
      <c r="G187" s="327"/>
      <c r="H187" s="327"/>
      <c r="I187" s="328"/>
      <c r="J187" s="326" t="s">
        <v>142</v>
      </c>
      <c r="K187" s="327"/>
      <c r="L187" s="327"/>
      <c r="M187" s="328"/>
    </row>
    <row r="188" spans="1:13" s="17" customFormat="1" ht="30.75" thickBot="1" x14ac:dyDescent="0.3">
      <c r="B188" s="18"/>
      <c r="D188" s="324"/>
      <c r="E188" s="325"/>
      <c r="F188" s="173" t="s">
        <v>66</v>
      </c>
      <c r="G188" s="174" t="s">
        <v>72</v>
      </c>
      <c r="H188" s="175" t="s">
        <v>110</v>
      </c>
      <c r="I188" s="176"/>
      <c r="J188" s="173" t="s">
        <v>66</v>
      </c>
      <c r="K188" s="174" t="s">
        <v>72</v>
      </c>
      <c r="L188" s="175" t="s">
        <v>110</v>
      </c>
      <c r="M188" s="176"/>
    </row>
    <row r="189" spans="1:13" s="12" customFormat="1" x14ac:dyDescent="0.25">
      <c r="B189" s="21"/>
      <c r="D189" s="143" t="s">
        <v>15</v>
      </c>
      <c r="E189" s="150"/>
      <c r="F189" s="169"/>
      <c r="G189" s="170"/>
      <c r="H189" s="171"/>
      <c r="I189" s="172"/>
      <c r="J189" s="177" t="s">
        <v>15</v>
      </c>
      <c r="K189" s="178"/>
      <c r="L189" s="179"/>
      <c r="M189" s="180"/>
    </row>
    <row r="190" spans="1:13" x14ac:dyDescent="0.25">
      <c r="D190" s="144"/>
      <c r="E190" s="151"/>
      <c r="F190" s="167"/>
      <c r="G190" s="141"/>
      <c r="H190" s="122"/>
      <c r="I190" s="142"/>
      <c r="J190" s="181"/>
      <c r="K190" s="109"/>
      <c r="L190" s="106"/>
      <c r="M190" s="114"/>
    </row>
    <row r="191" spans="1:13" x14ac:dyDescent="0.25">
      <c r="D191" s="144"/>
      <c r="E191" s="151"/>
      <c r="F191" s="167"/>
      <c r="G191" s="141"/>
      <c r="H191" s="122"/>
      <c r="I191" s="142"/>
      <c r="J191" s="181"/>
      <c r="K191" s="109"/>
      <c r="L191" s="106"/>
      <c r="M191" s="114"/>
    </row>
    <row r="192" spans="1:13" x14ac:dyDescent="0.25">
      <c r="D192" s="144"/>
      <c r="E192" s="151"/>
      <c r="F192" s="167"/>
      <c r="G192" s="141"/>
      <c r="H192" s="122"/>
      <c r="I192" s="142"/>
      <c r="J192" s="181"/>
      <c r="K192" s="109"/>
      <c r="L192" s="106"/>
      <c r="M192" s="114"/>
    </row>
    <row r="193" spans="1:13" x14ac:dyDescent="0.25">
      <c r="A193" s="14"/>
      <c r="D193" s="144"/>
      <c r="E193" s="151"/>
      <c r="F193" s="167"/>
      <c r="G193" s="141"/>
      <c r="H193" s="122"/>
      <c r="I193" s="142"/>
      <c r="J193" s="181"/>
      <c r="K193" s="109"/>
      <c r="L193" s="106"/>
      <c r="M193" s="114"/>
    </row>
    <row r="194" spans="1:13" x14ac:dyDescent="0.25">
      <c r="A194" s="14"/>
      <c r="D194" s="144"/>
      <c r="E194" s="151"/>
      <c r="F194" s="167"/>
      <c r="G194" s="141"/>
      <c r="H194" s="122"/>
      <c r="I194" s="142"/>
      <c r="J194" s="181"/>
      <c r="K194" s="109"/>
      <c r="L194" s="106"/>
      <c r="M194" s="114"/>
    </row>
    <row r="195" spans="1:13" x14ac:dyDescent="0.25">
      <c r="A195" s="14"/>
      <c r="D195" s="144"/>
      <c r="E195" s="151"/>
      <c r="F195" s="167"/>
      <c r="G195" s="141"/>
      <c r="H195" s="122"/>
      <c r="I195" s="142"/>
      <c r="J195" s="181"/>
      <c r="K195" s="109"/>
      <c r="L195" s="106"/>
      <c r="M195" s="114"/>
    </row>
    <row r="196" spans="1:13" x14ac:dyDescent="0.25">
      <c r="A196" s="14"/>
      <c r="D196" s="144"/>
      <c r="E196" s="151"/>
      <c r="F196" s="167"/>
      <c r="G196" s="141"/>
      <c r="H196" s="122"/>
      <c r="I196" s="142"/>
      <c r="J196" s="181"/>
      <c r="K196" s="109"/>
      <c r="L196" s="106"/>
      <c r="M196" s="114"/>
    </row>
    <row r="197" spans="1:13" x14ac:dyDescent="0.25">
      <c r="A197" s="14"/>
      <c r="D197" s="144"/>
      <c r="E197" s="151"/>
      <c r="F197" s="167"/>
      <c r="G197" s="141"/>
      <c r="H197" s="122"/>
      <c r="I197" s="142"/>
      <c r="J197" s="181"/>
      <c r="K197" s="109"/>
      <c r="L197" s="106"/>
      <c r="M197" s="114"/>
    </row>
    <row r="198" spans="1:13" x14ac:dyDescent="0.25">
      <c r="A198" s="14"/>
      <c r="D198" s="144"/>
      <c r="E198" s="151"/>
      <c r="F198" s="167"/>
      <c r="G198" s="141"/>
      <c r="H198" s="122"/>
      <c r="I198" s="142"/>
      <c r="J198" s="181"/>
      <c r="K198" s="109"/>
      <c r="L198" s="106"/>
      <c r="M198" s="114"/>
    </row>
    <row r="199" spans="1:13" x14ac:dyDescent="0.25">
      <c r="A199" s="14"/>
      <c r="D199" s="144"/>
      <c r="E199" s="151"/>
      <c r="F199" s="167"/>
      <c r="G199" s="141"/>
      <c r="H199" s="122"/>
      <c r="I199" s="142"/>
      <c r="J199" s="181"/>
      <c r="K199" s="109"/>
      <c r="L199" s="106"/>
      <c r="M199" s="114"/>
    </row>
    <row r="200" spans="1:13" x14ac:dyDescent="0.25">
      <c r="A200" s="14"/>
      <c r="D200" s="144"/>
      <c r="E200" s="151"/>
      <c r="F200" s="167"/>
      <c r="G200" s="141"/>
      <c r="H200" s="122"/>
      <c r="I200" s="142"/>
      <c r="J200" s="181"/>
      <c r="K200" s="109"/>
      <c r="L200" s="106"/>
      <c r="M200" s="114"/>
    </row>
    <row r="201" spans="1:13" x14ac:dyDescent="0.25">
      <c r="A201" s="14"/>
      <c r="D201" s="144"/>
      <c r="E201" s="151"/>
      <c r="F201" s="167"/>
      <c r="G201" s="141"/>
      <c r="H201" s="122"/>
      <c r="I201" s="142"/>
      <c r="J201" s="181"/>
      <c r="K201" s="109"/>
      <c r="L201" s="106"/>
      <c r="M201" s="114"/>
    </row>
    <row r="202" spans="1:13" x14ac:dyDescent="0.25">
      <c r="A202" s="14"/>
      <c r="D202" s="144"/>
      <c r="E202" s="151"/>
      <c r="F202" s="167"/>
      <c r="G202" s="141"/>
      <c r="H202" s="122"/>
      <c r="I202" s="142"/>
      <c r="J202" s="181"/>
      <c r="K202" s="109"/>
      <c r="L202" s="106"/>
      <c r="M202" s="114"/>
    </row>
    <row r="203" spans="1:13" x14ac:dyDescent="0.25">
      <c r="A203" s="14"/>
      <c r="D203" s="144"/>
      <c r="E203" s="151"/>
      <c r="F203" s="167"/>
      <c r="G203" s="141"/>
      <c r="H203" s="122"/>
      <c r="I203" s="142"/>
      <c r="J203" s="181"/>
      <c r="K203" s="109"/>
      <c r="L203" s="106"/>
      <c r="M203" s="114"/>
    </row>
    <row r="204" spans="1:13" x14ac:dyDescent="0.25">
      <c r="A204" s="14"/>
      <c r="D204" s="144"/>
      <c r="E204" s="151"/>
      <c r="F204" s="167"/>
      <c r="G204" s="141"/>
      <c r="H204" s="122"/>
      <c r="I204" s="142"/>
      <c r="J204" s="181"/>
      <c r="K204" s="109"/>
      <c r="L204" s="106"/>
      <c r="M204" s="114"/>
    </row>
    <row r="205" spans="1:13" x14ac:dyDescent="0.25">
      <c r="A205" s="14"/>
      <c r="D205" s="144"/>
      <c r="E205" s="151"/>
      <c r="F205" s="167"/>
      <c r="G205" s="141"/>
      <c r="H205" s="122"/>
      <c r="I205" s="142"/>
      <c r="J205" s="181"/>
      <c r="K205" s="109"/>
      <c r="L205" s="106"/>
      <c r="M205" s="114"/>
    </row>
    <row r="206" spans="1:13" x14ac:dyDescent="0.25">
      <c r="A206" s="14"/>
      <c r="D206" s="144"/>
      <c r="E206" s="151"/>
      <c r="F206" s="167"/>
      <c r="G206" s="141"/>
      <c r="H206" s="122"/>
      <c r="I206" s="142"/>
      <c r="J206" s="181"/>
      <c r="K206" s="109"/>
      <c r="L206" s="106"/>
      <c r="M206" s="114"/>
    </row>
    <row r="207" spans="1:13" x14ac:dyDescent="0.25">
      <c r="A207" s="14"/>
      <c r="D207" s="144"/>
      <c r="E207" s="151"/>
      <c r="F207" s="167"/>
      <c r="G207" s="141"/>
      <c r="H207" s="122"/>
      <c r="I207" s="142"/>
      <c r="J207" s="181"/>
      <c r="K207" s="109"/>
      <c r="L207" s="106"/>
      <c r="M207" s="114"/>
    </row>
    <row r="208" spans="1:13" x14ac:dyDescent="0.25">
      <c r="A208" s="14"/>
      <c r="D208" s="144"/>
      <c r="E208" s="151"/>
      <c r="F208" s="167"/>
      <c r="G208" s="141"/>
      <c r="H208" s="122"/>
      <c r="I208" s="142"/>
      <c r="J208" s="181"/>
      <c r="K208" s="109"/>
      <c r="L208" s="106"/>
      <c r="M208" s="114"/>
    </row>
    <row r="209" spans="1:13" s="12" customFormat="1" x14ac:dyDescent="0.25">
      <c r="A209" s="14"/>
      <c r="B209" s="21"/>
      <c r="D209" s="144"/>
      <c r="E209" s="151"/>
      <c r="F209" s="167"/>
      <c r="G209" s="141"/>
      <c r="H209" s="122"/>
      <c r="I209" s="142"/>
      <c r="J209" s="181"/>
      <c r="K209" s="109"/>
      <c r="L209" s="106"/>
      <c r="M209" s="114"/>
    </row>
    <row r="210" spans="1:13" x14ac:dyDescent="0.25">
      <c r="A210" s="14"/>
      <c r="D210" s="144"/>
      <c r="E210" s="151"/>
      <c r="F210" s="167"/>
      <c r="G210" s="141"/>
      <c r="H210" s="122"/>
      <c r="I210" s="142"/>
      <c r="J210" s="181"/>
      <c r="K210" s="109"/>
      <c r="L210" s="106"/>
      <c r="M210" s="114"/>
    </row>
    <row r="211" spans="1:13" x14ac:dyDescent="0.25">
      <c r="A211" s="14"/>
      <c r="D211" s="144"/>
      <c r="E211" s="151"/>
      <c r="F211" s="167"/>
      <c r="G211" s="141"/>
      <c r="H211" s="122"/>
      <c r="I211" s="142"/>
      <c r="J211" s="181"/>
      <c r="K211" s="109"/>
      <c r="L211" s="106"/>
      <c r="M211" s="114"/>
    </row>
    <row r="212" spans="1:13" x14ac:dyDescent="0.25">
      <c r="A212" s="14"/>
      <c r="D212" s="144"/>
      <c r="E212" s="151"/>
      <c r="F212" s="167"/>
      <c r="G212" s="141"/>
      <c r="H212" s="122"/>
      <c r="I212" s="142"/>
      <c r="J212" s="181"/>
      <c r="K212" s="109"/>
      <c r="L212" s="106"/>
      <c r="M212" s="114"/>
    </row>
    <row r="213" spans="1:13" s="12" customFormat="1" x14ac:dyDescent="0.25">
      <c r="A213" s="14"/>
      <c r="B213" s="21"/>
      <c r="D213" s="144"/>
      <c r="E213" s="151"/>
      <c r="F213" s="167"/>
      <c r="G213" s="141"/>
      <c r="H213" s="122"/>
      <c r="I213" s="142"/>
      <c r="J213" s="181"/>
      <c r="K213" s="109"/>
      <c r="L213" s="106"/>
      <c r="M213" s="114"/>
    </row>
    <row r="214" spans="1:13" x14ac:dyDescent="0.25">
      <c r="A214" s="14"/>
      <c r="D214" s="144"/>
      <c r="E214" s="151"/>
      <c r="F214" s="167"/>
      <c r="G214" s="141"/>
      <c r="H214" s="122"/>
      <c r="I214" s="142"/>
      <c r="J214" s="181"/>
      <c r="K214" s="109"/>
      <c r="L214" s="106"/>
      <c r="M214" s="114"/>
    </row>
    <row r="215" spans="1:13" x14ac:dyDescent="0.25">
      <c r="A215" s="14"/>
      <c r="D215" s="144"/>
      <c r="E215" s="151"/>
      <c r="F215" s="167"/>
      <c r="G215" s="141"/>
      <c r="H215" s="122"/>
      <c r="I215" s="142"/>
      <c r="J215" s="181"/>
      <c r="K215" s="109"/>
      <c r="L215" s="106"/>
      <c r="M215" s="114"/>
    </row>
    <row r="216" spans="1:13" x14ac:dyDescent="0.25">
      <c r="A216" s="14"/>
      <c r="D216" s="144"/>
      <c r="E216" s="151"/>
      <c r="F216" s="167"/>
      <c r="G216" s="141"/>
      <c r="H216" s="122"/>
      <c r="I216" s="142"/>
      <c r="J216" s="181"/>
      <c r="K216" s="109"/>
      <c r="L216" s="106"/>
      <c r="M216" s="114"/>
    </row>
    <row r="217" spans="1:13" x14ac:dyDescent="0.25">
      <c r="A217" s="14"/>
      <c r="D217" s="144"/>
      <c r="E217" s="151"/>
      <c r="F217" s="167"/>
      <c r="G217" s="141"/>
      <c r="H217" s="122"/>
      <c r="I217" s="142"/>
      <c r="J217" s="181"/>
      <c r="K217" s="109"/>
      <c r="L217" s="106"/>
      <c r="M217" s="114"/>
    </row>
    <row r="218" spans="1:13" s="12" customFormat="1" ht="15.75" thickBot="1" x14ac:dyDescent="0.3">
      <c r="B218" s="21"/>
      <c r="D218" s="145"/>
      <c r="E218" s="152"/>
      <c r="F218" s="168"/>
      <c r="G218" s="148"/>
      <c r="H218" s="123"/>
      <c r="I218" s="149"/>
      <c r="J218" s="182"/>
      <c r="K218" s="119"/>
      <c r="L218" s="118"/>
      <c r="M218" s="120"/>
    </row>
    <row r="219" spans="1:13" s="12" customFormat="1" ht="15.75" thickBot="1" x14ac:dyDescent="0.3">
      <c r="B219" s="21"/>
      <c r="I219" s="205" t="s">
        <v>95</v>
      </c>
      <c r="J219" s="204" t="s">
        <v>15</v>
      </c>
      <c r="K219" s="202"/>
      <c r="L219" s="202"/>
      <c r="M219" s="203"/>
    </row>
    <row r="221" spans="1:13" s="9" customFormat="1" ht="23.25" x14ac:dyDescent="0.25">
      <c r="A221" s="7" t="s">
        <v>143</v>
      </c>
      <c r="B221" s="8"/>
      <c r="E221" s="97"/>
      <c r="F221" s="97"/>
      <c r="G221" s="10"/>
      <c r="H221" s="11"/>
      <c r="I221" s="11"/>
      <c r="J221" s="10"/>
      <c r="K221" s="11"/>
    </row>
    <row r="222" spans="1:13" ht="19.5" thickBot="1" x14ac:dyDescent="0.3">
      <c r="B222" s="13" t="s">
        <v>144</v>
      </c>
    </row>
    <row r="223" spans="1:13" s="17" customFormat="1" ht="30.75" thickBot="1" x14ac:dyDescent="0.3">
      <c r="B223" s="18"/>
      <c r="D223" s="324" t="s">
        <v>35</v>
      </c>
      <c r="E223" s="325"/>
      <c r="F223" s="99" t="s">
        <v>31</v>
      </c>
      <c r="G223" s="92" t="s">
        <v>32</v>
      </c>
      <c r="H223" s="20" t="s">
        <v>36</v>
      </c>
      <c r="I223" s="5" t="s">
        <v>68</v>
      </c>
      <c r="J223" s="19" t="s">
        <v>69</v>
      </c>
      <c r="K223" s="6" t="s">
        <v>185</v>
      </c>
    </row>
    <row r="224" spans="1:13" s="12" customFormat="1" x14ac:dyDescent="0.25">
      <c r="B224" s="21"/>
      <c r="D224" s="143" t="s">
        <v>15</v>
      </c>
      <c r="E224" s="150"/>
      <c r="F224" s="221"/>
      <c r="G224" s="207"/>
      <c r="H224" s="206"/>
      <c r="I224" s="207"/>
      <c r="J224" s="206"/>
      <c r="K224" s="208"/>
    </row>
    <row r="225" spans="1:11" x14ac:dyDescent="0.25">
      <c r="D225" s="144"/>
      <c r="E225" s="151"/>
      <c r="F225" s="222"/>
      <c r="G225" s="210"/>
      <c r="H225" s="209"/>
      <c r="I225" s="210"/>
      <c r="J225" s="209"/>
      <c r="K225" s="211"/>
    </row>
    <row r="226" spans="1:11" x14ac:dyDescent="0.25">
      <c r="D226" s="144"/>
      <c r="E226" s="151"/>
      <c r="F226" s="222"/>
      <c r="G226" s="210"/>
      <c r="H226" s="209"/>
      <c r="I226" s="210"/>
      <c r="J226" s="209"/>
      <c r="K226" s="211"/>
    </row>
    <row r="227" spans="1:11" x14ac:dyDescent="0.25">
      <c r="D227" s="144"/>
      <c r="E227" s="151"/>
      <c r="F227" s="222"/>
      <c r="G227" s="210"/>
      <c r="H227" s="209"/>
      <c r="I227" s="210"/>
      <c r="J227" s="209"/>
      <c r="K227" s="211"/>
    </row>
    <row r="228" spans="1:11" x14ac:dyDescent="0.25">
      <c r="A228" s="14"/>
      <c r="D228" s="144"/>
      <c r="E228" s="151"/>
      <c r="F228" s="222"/>
      <c r="G228" s="210"/>
      <c r="H228" s="209"/>
      <c r="I228" s="210"/>
      <c r="J228" s="209"/>
      <c r="K228" s="211"/>
    </row>
    <row r="229" spans="1:11" x14ac:dyDescent="0.25">
      <c r="A229" s="14"/>
      <c r="D229" s="144"/>
      <c r="E229" s="151"/>
      <c r="F229" s="222"/>
      <c r="G229" s="210"/>
      <c r="H229" s="209"/>
      <c r="I229" s="210"/>
      <c r="J229" s="209"/>
      <c r="K229" s="211"/>
    </row>
    <row r="230" spans="1:11" x14ac:dyDescent="0.25">
      <c r="A230" s="14"/>
      <c r="D230" s="144"/>
      <c r="E230" s="151"/>
      <c r="F230" s="222"/>
      <c r="G230" s="210"/>
      <c r="H230" s="209"/>
      <c r="I230" s="210"/>
      <c r="J230" s="209"/>
      <c r="K230" s="211"/>
    </row>
    <row r="231" spans="1:11" x14ac:dyDescent="0.25">
      <c r="A231" s="14"/>
      <c r="D231" s="144"/>
      <c r="E231" s="151"/>
      <c r="F231" s="222"/>
      <c r="G231" s="210"/>
      <c r="H231" s="209"/>
      <c r="I231" s="210"/>
      <c r="J231" s="209"/>
      <c r="K231" s="211"/>
    </row>
    <row r="232" spans="1:11" x14ac:dyDescent="0.25">
      <c r="A232" s="14"/>
      <c r="D232" s="144"/>
      <c r="E232" s="151"/>
      <c r="F232" s="222"/>
      <c r="G232" s="210"/>
      <c r="H232" s="209"/>
      <c r="I232" s="210"/>
      <c r="J232" s="209"/>
      <c r="K232" s="211"/>
    </row>
    <row r="233" spans="1:11" x14ac:dyDescent="0.25">
      <c r="A233" s="14"/>
      <c r="D233" s="144"/>
      <c r="E233" s="151"/>
      <c r="F233" s="222"/>
      <c r="G233" s="210"/>
      <c r="H233" s="209"/>
      <c r="I233" s="210"/>
      <c r="J233" s="209"/>
      <c r="K233" s="211"/>
    </row>
    <row r="234" spans="1:11" x14ac:dyDescent="0.25">
      <c r="A234" s="14"/>
      <c r="D234" s="144"/>
      <c r="E234" s="151"/>
      <c r="F234" s="222"/>
      <c r="G234" s="210"/>
      <c r="H234" s="209"/>
      <c r="I234" s="210"/>
      <c r="J234" s="209"/>
      <c r="K234" s="211"/>
    </row>
    <row r="235" spans="1:11" x14ac:dyDescent="0.25">
      <c r="A235" s="14"/>
      <c r="D235" s="144"/>
      <c r="E235" s="151"/>
      <c r="F235" s="222"/>
      <c r="G235" s="210"/>
      <c r="H235" s="209"/>
      <c r="I235" s="210"/>
      <c r="J235" s="209"/>
      <c r="K235" s="211"/>
    </row>
    <row r="236" spans="1:11" x14ac:dyDescent="0.25">
      <c r="A236" s="14"/>
      <c r="D236" s="144"/>
      <c r="E236" s="151"/>
      <c r="F236" s="222"/>
      <c r="G236" s="210"/>
      <c r="H236" s="209"/>
      <c r="I236" s="210"/>
      <c r="J236" s="209"/>
      <c r="K236" s="211"/>
    </row>
    <row r="237" spans="1:11" x14ac:dyDescent="0.25">
      <c r="A237" s="14"/>
      <c r="D237" s="144"/>
      <c r="E237" s="151"/>
      <c r="F237" s="222"/>
      <c r="G237" s="210"/>
      <c r="H237" s="209"/>
      <c r="I237" s="210"/>
      <c r="J237" s="209"/>
      <c r="K237" s="211"/>
    </row>
    <row r="238" spans="1:11" x14ac:dyDescent="0.25">
      <c r="A238" s="14"/>
      <c r="D238" s="144"/>
      <c r="E238" s="151"/>
      <c r="F238" s="222"/>
      <c r="G238" s="210"/>
      <c r="H238" s="209"/>
      <c r="I238" s="210"/>
      <c r="J238" s="209"/>
      <c r="K238" s="211"/>
    </row>
    <row r="239" spans="1:11" x14ac:dyDescent="0.25">
      <c r="A239" s="14"/>
      <c r="D239" s="144"/>
      <c r="E239" s="151"/>
      <c r="F239" s="222"/>
      <c r="G239" s="210"/>
      <c r="H239" s="209"/>
      <c r="I239" s="210"/>
      <c r="J239" s="209"/>
      <c r="K239" s="211"/>
    </row>
    <row r="240" spans="1:11" x14ac:dyDescent="0.25">
      <c r="A240" s="14"/>
      <c r="D240" s="144"/>
      <c r="E240" s="151"/>
      <c r="F240" s="222"/>
      <c r="G240" s="210"/>
      <c r="H240" s="209"/>
      <c r="I240" s="210"/>
      <c r="J240" s="209"/>
      <c r="K240" s="211"/>
    </row>
    <row r="241" spans="1:11" x14ac:dyDescent="0.25">
      <c r="A241" s="14"/>
      <c r="D241" s="144"/>
      <c r="E241" s="151"/>
      <c r="F241" s="222"/>
      <c r="G241" s="210"/>
      <c r="H241" s="209"/>
      <c r="I241" s="210"/>
      <c r="J241" s="209"/>
      <c r="K241" s="211"/>
    </row>
    <row r="242" spans="1:11" x14ac:dyDescent="0.25">
      <c r="A242" s="14"/>
      <c r="D242" s="144"/>
      <c r="E242" s="151"/>
      <c r="F242" s="222"/>
      <c r="G242" s="210"/>
      <c r="H242" s="209"/>
      <c r="I242" s="210"/>
      <c r="J242" s="209"/>
      <c r="K242" s="211"/>
    </row>
    <row r="243" spans="1:11" x14ac:dyDescent="0.25">
      <c r="A243" s="14"/>
      <c r="D243" s="144"/>
      <c r="E243" s="151"/>
      <c r="F243" s="222"/>
      <c r="G243" s="210"/>
      <c r="H243" s="209"/>
      <c r="I243" s="210"/>
      <c r="J243" s="209"/>
      <c r="K243" s="211"/>
    </row>
    <row r="244" spans="1:11" s="12" customFormat="1" x14ac:dyDescent="0.25">
      <c r="A244" s="14"/>
      <c r="B244" s="21"/>
      <c r="D244" s="144"/>
      <c r="E244" s="151"/>
      <c r="F244" s="222"/>
      <c r="G244" s="210"/>
      <c r="H244" s="209"/>
      <c r="I244" s="210"/>
      <c r="J244" s="209"/>
      <c r="K244" s="211"/>
    </row>
    <row r="245" spans="1:11" x14ac:dyDescent="0.25">
      <c r="A245" s="14"/>
      <c r="D245" s="144"/>
      <c r="E245" s="151"/>
      <c r="F245" s="222"/>
      <c r="G245" s="210"/>
      <c r="H245" s="209"/>
      <c r="I245" s="210"/>
      <c r="J245" s="209"/>
      <c r="K245" s="211"/>
    </row>
    <row r="246" spans="1:11" x14ac:dyDescent="0.25">
      <c r="A246" s="14"/>
      <c r="D246" s="144"/>
      <c r="E246" s="151"/>
      <c r="F246" s="222"/>
      <c r="G246" s="210"/>
      <c r="H246" s="209"/>
      <c r="I246" s="210"/>
      <c r="J246" s="209"/>
      <c r="K246" s="211"/>
    </row>
    <row r="247" spans="1:11" x14ac:dyDescent="0.25">
      <c r="A247" s="14"/>
      <c r="D247" s="144"/>
      <c r="E247" s="151"/>
      <c r="F247" s="222"/>
      <c r="G247" s="210"/>
      <c r="H247" s="209"/>
      <c r="I247" s="210"/>
      <c r="J247" s="209"/>
      <c r="K247" s="211"/>
    </row>
    <row r="248" spans="1:11" s="12" customFormat="1" x14ac:dyDescent="0.25">
      <c r="A248" s="14"/>
      <c r="B248" s="21"/>
      <c r="D248" s="144"/>
      <c r="E248" s="151"/>
      <c r="F248" s="222"/>
      <c r="G248" s="210"/>
      <c r="H248" s="209"/>
      <c r="I248" s="210"/>
      <c r="J248" s="209"/>
      <c r="K248" s="211"/>
    </row>
    <row r="249" spans="1:11" x14ac:dyDescent="0.25">
      <c r="A249" s="14"/>
      <c r="D249" s="144"/>
      <c r="E249" s="151"/>
      <c r="F249" s="222"/>
      <c r="G249" s="210"/>
      <c r="H249" s="209"/>
      <c r="I249" s="210"/>
      <c r="J249" s="209"/>
      <c r="K249" s="211"/>
    </row>
    <row r="250" spans="1:11" x14ac:dyDescent="0.25">
      <c r="A250" s="14"/>
      <c r="D250" s="144"/>
      <c r="E250" s="151"/>
      <c r="F250" s="222"/>
      <c r="G250" s="210"/>
      <c r="H250" s="209"/>
      <c r="I250" s="210"/>
      <c r="J250" s="209"/>
      <c r="K250" s="211"/>
    </row>
    <row r="251" spans="1:11" x14ac:dyDescent="0.25">
      <c r="A251" s="14"/>
      <c r="D251" s="144"/>
      <c r="E251" s="151"/>
      <c r="F251" s="222"/>
      <c r="G251" s="210"/>
      <c r="H251" s="209"/>
      <c r="I251" s="210"/>
      <c r="J251" s="209"/>
      <c r="K251" s="211"/>
    </row>
    <row r="252" spans="1:11" x14ac:dyDescent="0.25">
      <c r="A252" s="14"/>
      <c r="D252" s="144"/>
      <c r="E252" s="151"/>
      <c r="F252" s="222"/>
      <c r="G252" s="210"/>
      <c r="H252" s="209"/>
      <c r="I252" s="210"/>
      <c r="J252" s="209"/>
      <c r="K252" s="211"/>
    </row>
    <row r="253" spans="1:11" s="12" customFormat="1" ht="15.75" thickBot="1" x14ac:dyDescent="0.3">
      <c r="B253" s="21"/>
      <c r="D253" s="145"/>
      <c r="E253" s="152"/>
      <c r="F253" s="223"/>
      <c r="G253" s="213"/>
      <c r="H253" s="212"/>
      <c r="I253" s="213"/>
      <c r="J253" s="212"/>
      <c r="K253" s="214"/>
    </row>
    <row r="255" spans="1:11" ht="19.5" thickBot="1" x14ac:dyDescent="0.3">
      <c r="B255" s="13" t="s">
        <v>145</v>
      </c>
    </row>
    <row r="256" spans="1:11" s="17" customFormat="1" ht="30.75" thickBot="1" x14ac:dyDescent="0.3">
      <c r="B256" s="18"/>
      <c r="D256" s="216" t="s">
        <v>146</v>
      </c>
      <c r="E256" s="217" t="s">
        <v>50</v>
      </c>
      <c r="F256" s="99" t="s">
        <v>31</v>
      </c>
      <c r="G256" s="92" t="s">
        <v>32</v>
      </c>
      <c r="H256" s="20" t="s">
        <v>36</v>
      </c>
      <c r="I256" s="5" t="s">
        <v>68</v>
      </c>
      <c r="J256" s="19" t="s">
        <v>69</v>
      </c>
      <c r="K256" s="6" t="s">
        <v>185</v>
      </c>
    </row>
    <row r="257" spans="1:11" s="12" customFormat="1" x14ac:dyDescent="0.25">
      <c r="B257" s="21"/>
      <c r="D257" s="143" t="s">
        <v>15</v>
      </c>
      <c r="E257" s="218"/>
      <c r="F257" s="221"/>
      <c r="G257" s="207"/>
      <c r="H257" s="206"/>
      <c r="I257" s="207"/>
      <c r="J257" s="206"/>
      <c r="K257" s="208"/>
    </row>
    <row r="258" spans="1:11" x14ac:dyDescent="0.25">
      <c r="D258" s="144"/>
      <c r="E258" s="219"/>
      <c r="F258" s="222"/>
      <c r="G258" s="210"/>
      <c r="H258" s="209"/>
      <c r="I258" s="210"/>
      <c r="J258" s="209"/>
      <c r="K258" s="211"/>
    </row>
    <row r="259" spans="1:11" x14ac:dyDescent="0.25">
      <c r="D259" s="144"/>
      <c r="E259" s="219"/>
      <c r="F259" s="222"/>
      <c r="G259" s="210"/>
      <c r="H259" s="209"/>
      <c r="I259" s="210"/>
      <c r="J259" s="209"/>
      <c r="K259" s="211"/>
    </row>
    <row r="260" spans="1:11" x14ac:dyDescent="0.25">
      <c r="D260" s="144"/>
      <c r="E260" s="219"/>
      <c r="F260" s="222"/>
      <c r="G260" s="210"/>
      <c r="H260" s="209"/>
      <c r="I260" s="210"/>
      <c r="J260" s="209"/>
      <c r="K260" s="211"/>
    </row>
    <row r="261" spans="1:11" x14ac:dyDescent="0.25">
      <c r="A261" s="14"/>
      <c r="D261" s="144"/>
      <c r="E261" s="219"/>
      <c r="F261" s="222"/>
      <c r="G261" s="210"/>
      <c r="H261" s="209"/>
      <c r="I261" s="210"/>
      <c r="J261" s="209"/>
      <c r="K261" s="211"/>
    </row>
    <row r="262" spans="1:11" x14ac:dyDescent="0.25">
      <c r="A262" s="14"/>
      <c r="D262" s="144"/>
      <c r="E262" s="219"/>
      <c r="F262" s="222"/>
      <c r="G262" s="210"/>
      <c r="H262" s="209"/>
      <c r="I262" s="210"/>
      <c r="J262" s="209"/>
      <c r="K262" s="211"/>
    </row>
    <row r="263" spans="1:11" x14ac:dyDescent="0.25">
      <c r="A263" s="14"/>
      <c r="D263" s="144"/>
      <c r="E263" s="219"/>
      <c r="F263" s="222"/>
      <c r="G263" s="210"/>
      <c r="H263" s="209"/>
      <c r="I263" s="210"/>
      <c r="J263" s="209"/>
      <c r="K263" s="211"/>
    </row>
    <row r="264" spans="1:11" x14ac:dyDescent="0.25">
      <c r="A264" s="14"/>
      <c r="D264" s="144"/>
      <c r="E264" s="219"/>
      <c r="F264" s="222"/>
      <c r="G264" s="210"/>
      <c r="H264" s="209"/>
      <c r="I264" s="210"/>
      <c r="J264" s="209"/>
      <c r="K264" s="211"/>
    </row>
    <row r="265" spans="1:11" x14ac:dyDescent="0.25">
      <c r="A265" s="14"/>
      <c r="D265" s="144"/>
      <c r="E265" s="219"/>
      <c r="F265" s="222"/>
      <c r="G265" s="210"/>
      <c r="H265" s="209"/>
      <c r="I265" s="210"/>
      <c r="J265" s="209"/>
      <c r="K265" s="211"/>
    </row>
    <row r="266" spans="1:11" x14ac:dyDescent="0.25">
      <c r="A266" s="14"/>
      <c r="D266" s="144"/>
      <c r="E266" s="219"/>
      <c r="F266" s="222"/>
      <c r="G266" s="210"/>
      <c r="H266" s="209"/>
      <c r="I266" s="210"/>
      <c r="J266" s="209"/>
      <c r="K266" s="211"/>
    </row>
    <row r="267" spans="1:11" x14ac:dyDescent="0.25">
      <c r="A267" s="14"/>
      <c r="D267" s="144"/>
      <c r="E267" s="219"/>
      <c r="F267" s="222"/>
      <c r="G267" s="210"/>
      <c r="H267" s="209"/>
      <c r="I267" s="210"/>
      <c r="J267" s="209"/>
      <c r="K267" s="211"/>
    </row>
    <row r="268" spans="1:11" x14ac:dyDescent="0.25">
      <c r="A268" s="14"/>
      <c r="D268" s="144"/>
      <c r="E268" s="219"/>
      <c r="F268" s="222"/>
      <c r="G268" s="210"/>
      <c r="H268" s="209"/>
      <c r="I268" s="210"/>
      <c r="J268" s="209"/>
      <c r="K268" s="211"/>
    </row>
    <row r="269" spans="1:11" x14ac:dyDescent="0.25">
      <c r="A269" s="14"/>
      <c r="D269" s="144"/>
      <c r="E269" s="219"/>
      <c r="F269" s="222"/>
      <c r="G269" s="210"/>
      <c r="H269" s="209"/>
      <c r="I269" s="210"/>
      <c r="J269" s="209"/>
      <c r="K269" s="211"/>
    </row>
    <row r="270" spans="1:11" x14ac:dyDescent="0.25">
      <c r="A270" s="14"/>
      <c r="D270" s="144"/>
      <c r="E270" s="219"/>
      <c r="F270" s="222"/>
      <c r="G270" s="210"/>
      <c r="H270" s="209"/>
      <c r="I270" s="210"/>
      <c r="J270" s="209"/>
      <c r="K270" s="211"/>
    </row>
    <row r="271" spans="1:11" x14ac:dyDescent="0.25">
      <c r="A271" s="14"/>
      <c r="D271" s="144"/>
      <c r="E271" s="219"/>
      <c r="F271" s="222"/>
      <c r="G271" s="210"/>
      <c r="H271" s="209"/>
      <c r="I271" s="210"/>
      <c r="J271" s="209"/>
      <c r="K271" s="211"/>
    </row>
    <row r="272" spans="1:11" x14ac:dyDescent="0.25">
      <c r="A272" s="14"/>
      <c r="D272" s="144"/>
      <c r="E272" s="219"/>
      <c r="F272" s="222"/>
      <c r="G272" s="210"/>
      <c r="H272" s="209"/>
      <c r="I272" s="210"/>
      <c r="J272" s="209"/>
      <c r="K272" s="211"/>
    </row>
    <row r="273" spans="1:11" x14ac:dyDescent="0.25">
      <c r="A273" s="14"/>
      <c r="D273" s="144"/>
      <c r="E273" s="219"/>
      <c r="F273" s="222"/>
      <c r="G273" s="210"/>
      <c r="H273" s="209"/>
      <c r="I273" s="210"/>
      <c r="J273" s="209"/>
      <c r="K273" s="211"/>
    </row>
    <row r="274" spans="1:11" x14ac:dyDescent="0.25">
      <c r="A274" s="14"/>
      <c r="D274" s="144"/>
      <c r="E274" s="219"/>
      <c r="F274" s="222"/>
      <c r="G274" s="210"/>
      <c r="H274" s="209"/>
      <c r="I274" s="210"/>
      <c r="J274" s="209"/>
      <c r="K274" s="211"/>
    </row>
    <row r="275" spans="1:11" x14ac:dyDescent="0.25">
      <c r="A275" s="14"/>
      <c r="D275" s="144"/>
      <c r="E275" s="219"/>
      <c r="F275" s="222"/>
      <c r="G275" s="210"/>
      <c r="H275" s="209"/>
      <c r="I275" s="210"/>
      <c r="J275" s="209"/>
      <c r="K275" s="211"/>
    </row>
    <row r="276" spans="1:11" x14ac:dyDescent="0.25">
      <c r="A276" s="14"/>
      <c r="D276" s="144"/>
      <c r="E276" s="219"/>
      <c r="F276" s="222"/>
      <c r="G276" s="210"/>
      <c r="H276" s="209"/>
      <c r="I276" s="210"/>
      <c r="J276" s="209"/>
      <c r="K276" s="211"/>
    </row>
    <row r="277" spans="1:11" s="12" customFormat="1" x14ac:dyDescent="0.25">
      <c r="A277" s="14"/>
      <c r="B277" s="21"/>
      <c r="D277" s="144"/>
      <c r="E277" s="219"/>
      <c r="F277" s="222"/>
      <c r="G277" s="210"/>
      <c r="H277" s="209"/>
      <c r="I277" s="210"/>
      <c r="J277" s="209"/>
      <c r="K277" s="211"/>
    </row>
    <row r="278" spans="1:11" x14ac:dyDescent="0.25">
      <c r="A278" s="14"/>
      <c r="D278" s="144"/>
      <c r="E278" s="219"/>
      <c r="F278" s="222"/>
      <c r="G278" s="210"/>
      <c r="H278" s="209"/>
      <c r="I278" s="210"/>
      <c r="J278" s="209"/>
      <c r="K278" s="211"/>
    </row>
    <row r="279" spans="1:11" x14ac:dyDescent="0.25">
      <c r="A279" s="14"/>
      <c r="D279" s="144"/>
      <c r="E279" s="219"/>
      <c r="F279" s="222"/>
      <c r="G279" s="210"/>
      <c r="H279" s="209"/>
      <c r="I279" s="210"/>
      <c r="J279" s="209"/>
      <c r="K279" s="211"/>
    </row>
    <row r="280" spans="1:11" x14ac:dyDescent="0.25">
      <c r="A280" s="14"/>
      <c r="D280" s="144"/>
      <c r="E280" s="219"/>
      <c r="F280" s="222"/>
      <c r="G280" s="210"/>
      <c r="H280" s="209"/>
      <c r="I280" s="210"/>
      <c r="J280" s="209"/>
      <c r="K280" s="211"/>
    </row>
    <row r="281" spans="1:11" s="12" customFormat="1" x14ac:dyDescent="0.25">
      <c r="A281" s="14"/>
      <c r="B281" s="21"/>
      <c r="D281" s="144"/>
      <c r="E281" s="219"/>
      <c r="F281" s="222"/>
      <c r="G281" s="210"/>
      <c r="H281" s="209"/>
      <c r="I281" s="210"/>
      <c r="J281" s="209"/>
      <c r="K281" s="211"/>
    </row>
    <row r="282" spans="1:11" x14ac:dyDescent="0.25">
      <c r="A282" s="14"/>
      <c r="D282" s="144"/>
      <c r="E282" s="219"/>
      <c r="F282" s="222"/>
      <c r="G282" s="210"/>
      <c r="H282" s="209"/>
      <c r="I282" s="210"/>
      <c r="J282" s="209"/>
      <c r="K282" s="211"/>
    </row>
    <row r="283" spans="1:11" x14ac:dyDescent="0.25">
      <c r="A283" s="14"/>
      <c r="D283" s="144"/>
      <c r="E283" s="219"/>
      <c r="F283" s="222"/>
      <c r="G283" s="210"/>
      <c r="H283" s="209"/>
      <c r="I283" s="210"/>
      <c r="J283" s="209"/>
      <c r="K283" s="211"/>
    </row>
    <row r="284" spans="1:11" x14ac:dyDescent="0.25">
      <c r="A284" s="14"/>
      <c r="D284" s="144"/>
      <c r="E284" s="219"/>
      <c r="F284" s="222"/>
      <c r="G284" s="210"/>
      <c r="H284" s="209"/>
      <c r="I284" s="210"/>
      <c r="J284" s="209"/>
      <c r="K284" s="211"/>
    </row>
    <row r="285" spans="1:11" x14ac:dyDescent="0.25">
      <c r="A285" s="14"/>
      <c r="D285" s="144"/>
      <c r="E285" s="219"/>
      <c r="F285" s="222"/>
      <c r="G285" s="210"/>
      <c r="H285" s="209"/>
      <c r="I285" s="210"/>
      <c r="J285" s="209"/>
      <c r="K285" s="211"/>
    </row>
    <row r="286" spans="1:11" s="12" customFormat="1" ht="15.75" thickBot="1" x14ac:dyDescent="0.3">
      <c r="B286" s="21"/>
      <c r="D286" s="145"/>
      <c r="E286" s="220"/>
      <c r="F286" s="223"/>
      <c r="G286" s="213"/>
      <c r="H286" s="212"/>
      <c r="I286" s="213"/>
      <c r="J286" s="212"/>
      <c r="K286" s="214"/>
    </row>
    <row r="288" spans="1:11" ht="19.5" thickBot="1" x14ac:dyDescent="0.3">
      <c r="B288" s="13" t="s">
        <v>147</v>
      </c>
    </row>
    <row r="289" spans="1:11" s="17" customFormat="1" ht="30" x14ac:dyDescent="0.25">
      <c r="B289" s="18"/>
      <c r="D289" s="224"/>
      <c r="E289" s="225"/>
      <c r="F289" s="226" t="s">
        <v>31</v>
      </c>
      <c r="G289" s="227" t="s">
        <v>32</v>
      </c>
      <c r="H289" s="228" t="s">
        <v>36</v>
      </c>
      <c r="I289" s="229" t="s">
        <v>68</v>
      </c>
      <c r="J289" s="230" t="s">
        <v>69</v>
      </c>
      <c r="K289" s="231" t="s">
        <v>185</v>
      </c>
    </row>
    <row r="290" spans="1:11" ht="15.75" thickBot="1" x14ac:dyDescent="0.3">
      <c r="E290" s="183" t="s">
        <v>148</v>
      </c>
      <c r="F290" s="223" t="s">
        <v>15</v>
      </c>
      <c r="G290" s="213"/>
      <c r="H290" s="212"/>
      <c r="I290" s="213"/>
      <c r="J290" s="212"/>
      <c r="K290" s="214"/>
    </row>
    <row r="292" spans="1:11" s="9" customFormat="1" ht="23.25" x14ac:dyDescent="0.25">
      <c r="A292" s="7" t="s">
        <v>149</v>
      </c>
      <c r="B292" s="8"/>
      <c r="E292" s="97"/>
      <c r="F292" s="97"/>
      <c r="G292" s="10"/>
      <c r="H292" s="11"/>
      <c r="I292" s="11"/>
      <c r="J292" s="10"/>
      <c r="K292" s="11"/>
    </row>
    <row r="293" spans="1:11" ht="18.75" x14ac:dyDescent="0.25">
      <c r="B293" s="13" t="s">
        <v>150</v>
      </c>
    </row>
    <row r="294" spans="1:11" s="287" customFormat="1" x14ac:dyDescent="0.25">
      <c r="C294" s="287" t="s">
        <v>151</v>
      </c>
      <c r="E294" s="288"/>
      <c r="F294" s="288"/>
      <c r="G294" s="288"/>
      <c r="H294" s="288"/>
      <c r="I294" s="288"/>
      <c r="J294" s="288"/>
    </row>
    <row r="295" spans="1:11" s="287" customFormat="1" ht="15.75" thickBot="1" x14ac:dyDescent="0.3">
      <c r="E295" s="288"/>
      <c r="F295" s="288"/>
      <c r="G295" s="288"/>
      <c r="H295" s="288"/>
      <c r="I295" s="288"/>
      <c r="J295" s="288"/>
    </row>
    <row r="296" spans="1:11" s="17" customFormat="1" ht="15.75" thickBot="1" x14ac:dyDescent="0.3">
      <c r="B296" s="18"/>
      <c r="D296" s="324" t="s">
        <v>35</v>
      </c>
      <c r="E296" s="325"/>
      <c r="F296" s="99" t="s">
        <v>186</v>
      </c>
      <c r="G296" s="92" t="s">
        <v>187</v>
      </c>
      <c r="H296" s="93" t="s">
        <v>188</v>
      </c>
    </row>
    <row r="297" spans="1:11" s="12" customFormat="1" x14ac:dyDescent="0.25">
      <c r="B297" s="21"/>
      <c r="D297" s="143" t="s">
        <v>15</v>
      </c>
      <c r="E297" s="150"/>
      <c r="F297" s="232"/>
      <c r="G297" s="108"/>
      <c r="H297" s="233"/>
    </row>
    <row r="298" spans="1:11" x14ac:dyDescent="0.25">
      <c r="D298" s="144"/>
      <c r="E298" s="151"/>
      <c r="F298" s="181"/>
      <c r="G298" s="109"/>
      <c r="H298" s="234"/>
      <c r="I298" s="14"/>
      <c r="J298" s="14"/>
      <c r="K298" s="14"/>
    </row>
    <row r="299" spans="1:11" x14ac:dyDescent="0.25">
      <c r="D299" s="144"/>
      <c r="E299" s="151"/>
      <c r="F299" s="181"/>
      <c r="G299" s="109"/>
      <c r="H299" s="234"/>
      <c r="I299" s="14"/>
      <c r="J299" s="14"/>
      <c r="K299" s="14"/>
    </row>
    <row r="300" spans="1:11" x14ac:dyDescent="0.25">
      <c r="D300" s="144"/>
      <c r="E300" s="151"/>
      <c r="F300" s="181"/>
      <c r="G300" s="109"/>
      <c r="H300" s="234"/>
      <c r="I300" s="14"/>
      <c r="J300" s="14"/>
      <c r="K300" s="14"/>
    </row>
    <row r="301" spans="1:11" x14ac:dyDescent="0.25">
      <c r="A301" s="14"/>
      <c r="D301" s="144"/>
      <c r="E301" s="151"/>
      <c r="F301" s="181"/>
      <c r="G301" s="109"/>
      <c r="H301" s="234"/>
      <c r="I301" s="14"/>
      <c r="J301" s="14"/>
      <c r="K301" s="14"/>
    </row>
    <row r="302" spans="1:11" x14ac:dyDescent="0.25">
      <c r="A302" s="14"/>
      <c r="D302" s="144"/>
      <c r="E302" s="151"/>
      <c r="F302" s="181"/>
      <c r="G302" s="109"/>
      <c r="H302" s="234"/>
      <c r="I302" s="14"/>
      <c r="J302" s="14"/>
      <c r="K302" s="14"/>
    </row>
    <row r="303" spans="1:11" x14ac:dyDescent="0.25">
      <c r="A303" s="14"/>
      <c r="D303" s="144"/>
      <c r="E303" s="151"/>
      <c r="F303" s="181"/>
      <c r="G303" s="109"/>
      <c r="H303" s="234"/>
      <c r="I303" s="14"/>
      <c r="J303" s="14"/>
      <c r="K303" s="14"/>
    </row>
    <row r="304" spans="1:11" x14ac:dyDescent="0.25">
      <c r="A304" s="14"/>
      <c r="D304" s="144"/>
      <c r="E304" s="151"/>
      <c r="F304" s="181"/>
      <c r="G304" s="109"/>
      <c r="H304" s="234"/>
      <c r="I304" s="14"/>
      <c r="J304" s="14"/>
      <c r="K304" s="14"/>
    </row>
    <row r="305" spans="1:11" x14ac:dyDescent="0.25">
      <c r="A305" s="14"/>
      <c r="D305" s="144"/>
      <c r="E305" s="151"/>
      <c r="F305" s="181"/>
      <c r="G305" s="109"/>
      <c r="H305" s="234"/>
      <c r="I305" s="14"/>
      <c r="J305" s="14"/>
      <c r="K305" s="14"/>
    </row>
    <row r="306" spans="1:11" x14ac:dyDescent="0.25">
      <c r="A306" s="14"/>
      <c r="D306" s="144"/>
      <c r="E306" s="151"/>
      <c r="F306" s="181"/>
      <c r="G306" s="109"/>
      <c r="H306" s="234"/>
      <c r="I306" s="14"/>
      <c r="J306" s="14"/>
      <c r="K306" s="14"/>
    </row>
    <row r="307" spans="1:11" x14ac:dyDescent="0.25">
      <c r="A307" s="14"/>
      <c r="D307" s="144"/>
      <c r="E307" s="151"/>
      <c r="F307" s="181"/>
      <c r="G307" s="109"/>
      <c r="H307" s="234"/>
      <c r="I307" s="14"/>
      <c r="J307" s="14"/>
      <c r="K307" s="14"/>
    </row>
    <row r="308" spans="1:11" x14ac:dyDescent="0.25">
      <c r="A308" s="14"/>
      <c r="D308" s="144"/>
      <c r="E308" s="151"/>
      <c r="F308" s="181"/>
      <c r="G308" s="109"/>
      <c r="H308" s="234"/>
      <c r="I308" s="14"/>
      <c r="J308" s="14"/>
      <c r="K308" s="14"/>
    </row>
    <row r="309" spans="1:11" x14ac:dyDescent="0.25">
      <c r="A309" s="14"/>
      <c r="D309" s="144"/>
      <c r="E309" s="151"/>
      <c r="F309" s="181"/>
      <c r="G309" s="109"/>
      <c r="H309" s="234"/>
      <c r="I309" s="14"/>
      <c r="J309" s="14"/>
      <c r="K309" s="14"/>
    </row>
    <row r="310" spans="1:11" x14ac:dyDescent="0.25">
      <c r="A310" s="14"/>
      <c r="D310" s="144"/>
      <c r="E310" s="151"/>
      <c r="F310" s="181"/>
      <c r="G310" s="109"/>
      <c r="H310" s="234"/>
      <c r="I310" s="14"/>
      <c r="J310" s="14"/>
      <c r="K310" s="14"/>
    </row>
    <row r="311" spans="1:11" x14ac:dyDescent="0.25">
      <c r="A311" s="14"/>
      <c r="D311" s="144"/>
      <c r="E311" s="151"/>
      <c r="F311" s="181"/>
      <c r="G311" s="109"/>
      <c r="H311" s="234"/>
      <c r="I311" s="14"/>
      <c r="J311" s="14"/>
      <c r="K311" s="14"/>
    </row>
    <row r="312" spans="1:11" x14ac:dyDescent="0.25">
      <c r="A312" s="14"/>
      <c r="D312" s="144"/>
      <c r="E312" s="151"/>
      <c r="F312" s="181"/>
      <c r="G312" s="109"/>
      <c r="H312" s="234"/>
      <c r="I312" s="14"/>
      <c r="J312" s="14"/>
      <c r="K312" s="14"/>
    </row>
    <row r="313" spans="1:11" x14ac:dyDescent="0.25">
      <c r="A313" s="14"/>
      <c r="D313" s="144"/>
      <c r="E313" s="151"/>
      <c r="F313" s="181"/>
      <c r="G313" s="109"/>
      <c r="H313" s="234"/>
      <c r="I313" s="14"/>
      <c r="J313" s="14"/>
      <c r="K313" s="14"/>
    </row>
    <row r="314" spans="1:11" x14ac:dyDescent="0.25">
      <c r="A314" s="14"/>
      <c r="D314" s="144"/>
      <c r="E314" s="151"/>
      <c r="F314" s="181"/>
      <c r="G314" s="109"/>
      <c r="H314" s="234"/>
      <c r="I314" s="14"/>
      <c r="J314" s="14"/>
      <c r="K314" s="14"/>
    </row>
    <row r="315" spans="1:11" x14ac:dyDescent="0.25">
      <c r="A315" s="14"/>
      <c r="D315" s="144"/>
      <c r="E315" s="151"/>
      <c r="F315" s="181"/>
      <c r="G315" s="109"/>
      <c r="H315" s="234"/>
      <c r="I315" s="14"/>
      <c r="J315" s="14"/>
      <c r="K315" s="14"/>
    </row>
    <row r="316" spans="1:11" x14ac:dyDescent="0.25">
      <c r="A316" s="14"/>
      <c r="D316" s="144"/>
      <c r="E316" s="151"/>
      <c r="F316" s="181"/>
      <c r="G316" s="109"/>
      <c r="H316" s="234"/>
      <c r="I316" s="14"/>
      <c r="J316" s="14"/>
      <c r="K316" s="14"/>
    </row>
    <row r="317" spans="1:11" s="12" customFormat="1" x14ac:dyDescent="0.25">
      <c r="A317" s="14"/>
      <c r="B317" s="21"/>
      <c r="D317" s="144"/>
      <c r="E317" s="151"/>
      <c r="F317" s="181"/>
      <c r="G317" s="109"/>
      <c r="H317" s="234"/>
    </row>
    <row r="318" spans="1:11" x14ac:dyDescent="0.25">
      <c r="A318" s="14"/>
      <c r="D318" s="144"/>
      <c r="E318" s="151"/>
      <c r="F318" s="181"/>
      <c r="G318" s="109"/>
      <c r="H318" s="234"/>
      <c r="I318" s="14"/>
      <c r="J318" s="14"/>
      <c r="K318" s="14"/>
    </row>
    <row r="319" spans="1:11" x14ac:dyDescent="0.25">
      <c r="A319" s="14"/>
      <c r="D319" s="144"/>
      <c r="E319" s="151"/>
      <c r="F319" s="181"/>
      <c r="G319" s="109"/>
      <c r="H319" s="234"/>
      <c r="I319" s="14"/>
      <c r="J319" s="14"/>
      <c r="K319" s="14"/>
    </row>
    <row r="320" spans="1:11" x14ac:dyDescent="0.25">
      <c r="A320" s="14"/>
      <c r="D320" s="144"/>
      <c r="E320" s="151"/>
      <c r="F320" s="181"/>
      <c r="G320" s="109"/>
      <c r="H320" s="234"/>
      <c r="I320" s="14"/>
      <c r="J320" s="14"/>
      <c r="K320" s="14"/>
    </row>
    <row r="321" spans="1:11" s="12" customFormat="1" x14ac:dyDescent="0.25">
      <c r="A321" s="14"/>
      <c r="B321" s="21"/>
      <c r="D321" s="144"/>
      <c r="E321" s="151"/>
      <c r="F321" s="181"/>
      <c r="G321" s="109"/>
      <c r="H321" s="234"/>
    </row>
    <row r="322" spans="1:11" x14ac:dyDescent="0.25">
      <c r="A322" s="14"/>
      <c r="D322" s="144"/>
      <c r="E322" s="151"/>
      <c r="F322" s="181"/>
      <c r="G322" s="109"/>
      <c r="H322" s="234"/>
      <c r="I322" s="14"/>
      <c r="J322" s="14"/>
      <c r="K322" s="14"/>
    </row>
    <row r="323" spans="1:11" x14ac:dyDescent="0.25">
      <c r="A323" s="14"/>
      <c r="D323" s="144"/>
      <c r="E323" s="151"/>
      <c r="F323" s="181"/>
      <c r="G323" s="109"/>
      <c r="H323" s="234"/>
      <c r="I323" s="14"/>
      <c r="J323" s="14"/>
      <c r="K323" s="14"/>
    </row>
    <row r="324" spans="1:11" x14ac:dyDescent="0.25">
      <c r="A324" s="14"/>
      <c r="D324" s="144"/>
      <c r="E324" s="151"/>
      <c r="F324" s="181"/>
      <c r="G324" s="109"/>
      <c r="H324" s="234"/>
      <c r="I324" s="14"/>
      <c r="J324" s="14"/>
      <c r="K324" s="14"/>
    </row>
    <row r="325" spans="1:11" x14ac:dyDescent="0.25">
      <c r="A325" s="14"/>
      <c r="D325" s="144"/>
      <c r="E325" s="151"/>
      <c r="F325" s="181"/>
      <c r="G325" s="109"/>
      <c r="H325" s="234"/>
      <c r="I325" s="14"/>
      <c r="J325" s="14"/>
      <c r="K325" s="14"/>
    </row>
    <row r="326" spans="1:11" s="12" customFormat="1" ht="15.75" thickBot="1" x14ac:dyDescent="0.3">
      <c r="B326" s="21"/>
      <c r="D326" s="145"/>
      <c r="E326" s="152"/>
      <c r="F326" s="182"/>
      <c r="G326" s="119"/>
      <c r="H326" s="235"/>
    </row>
    <row r="328" spans="1:11" ht="19.5" thickBot="1" x14ac:dyDescent="0.3">
      <c r="A328" s="14"/>
      <c r="B328" s="13" t="s">
        <v>152</v>
      </c>
    </row>
    <row r="329" spans="1:11" s="17" customFormat="1" ht="15.75" thickBot="1" x14ac:dyDescent="0.3">
      <c r="B329" s="18"/>
      <c r="D329" s="216" t="s">
        <v>146</v>
      </c>
      <c r="E329" s="217" t="s">
        <v>50</v>
      </c>
      <c r="F329" s="99" t="s">
        <v>186</v>
      </c>
      <c r="G329" s="92" t="s">
        <v>187</v>
      </c>
      <c r="H329" s="93" t="s">
        <v>188</v>
      </c>
    </row>
    <row r="330" spans="1:11" s="12" customFormat="1" x14ac:dyDescent="0.25">
      <c r="B330" s="21"/>
      <c r="D330" s="143" t="s">
        <v>15</v>
      </c>
      <c r="E330" s="218"/>
      <c r="F330" s="232"/>
      <c r="G330" s="108"/>
      <c r="H330" s="233"/>
    </row>
    <row r="331" spans="1:11" x14ac:dyDescent="0.25">
      <c r="D331" s="144"/>
      <c r="E331" s="219"/>
      <c r="F331" s="181"/>
      <c r="G331" s="109"/>
      <c r="H331" s="234"/>
      <c r="I331" s="14"/>
      <c r="J331" s="14"/>
      <c r="K331" s="14"/>
    </row>
    <row r="332" spans="1:11" x14ac:dyDescent="0.25">
      <c r="D332" s="144"/>
      <c r="E332" s="219"/>
      <c r="F332" s="181"/>
      <c r="G332" s="109"/>
      <c r="H332" s="234"/>
      <c r="I332" s="14"/>
      <c r="J332" s="14"/>
      <c r="K332" s="14"/>
    </row>
    <row r="333" spans="1:11" x14ac:dyDescent="0.25">
      <c r="D333" s="144"/>
      <c r="E333" s="219"/>
      <c r="F333" s="181"/>
      <c r="G333" s="109"/>
      <c r="H333" s="234"/>
      <c r="I333" s="14"/>
      <c r="J333" s="14"/>
      <c r="K333" s="14"/>
    </row>
    <row r="334" spans="1:11" x14ac:dyDescent="0.25">
      <c r="A334" s="14"/>
      <c r="D334" s="144"/>
      <c r="E334" s="219"/>
      <c r="F334" s="181"/>
      <c r="G334" s="109"/>
      <c r="H334" s="234"/>
      <c r="I334" s="14"/>
      <c r="J334" s="14"/>
      <c r="K334" s="14"/>
    </row>
    <row r="335" spans="1:11" x14ac:dyDescent="0.25">
      <c r="A335" s="14"/>
      <c r="D335" s="144"/>
      <c r="E335" s="219"/>
      <c r="F335" s="181"/>
      <c r="G335" s="109"/>
      <c r="H335" s="234"/>
      <c r="I335" s="14"/>
      <c r="J335" s="14"/>
      <c r="K335" s="14"/>
    </row>
    <row r="336" spans="1:11" x14ac:dyDescent="0.25">
      <c r="A336" s="14"/>
      <c r="D336" s="144"/>
      <c r="E336" s="219"/>
      <c r="F336" s="181"/>
      <c r="G336" s="109"/>
      <c r="H336" s="234"/>
      <c r="I336" s="14"/>
      <c r="J336" s="14"/>
      <c r="K336" s="14"/>
    </row>
    <row r="337" spans="1:11" x14ac:dyDescent="0.25">
      <c r="A337" s="14"/>
      <c r="D337" s="144"/>
      <c r="E337" s="219"/>
      <c r="F337" s="181"/>
      <c r="G337" s="109"/>
      <c r="H337" s="234"/>
      <c r="I337" s="14"/>
      <c r="J337" s="14"/>
      <c r="K337" s="14"/>
    </row>
    <row r="338" spans="1:11" x14ac:dyDescent="0.25">
      <c r="A338" s="14"/>
      <c r="D338" s="144"/>
      <c r="E338" s="219"/>
      <c r="F338" s="181"/>
      <c r="G338" s="109"/>
      <c r="H338" s="234"/>
      <c r="I338" s="14"/>
      <c r="J338" s="14"/>
      <c r="K338" s="14"/>
    </row>
    <row r="339" spans="1:11" x14ac:dyDescent="0.25">
      <c r="A339" s="14"/>
      <c r="D339" s="144"/>
      <c r="E339" s="219"/>
      <c r="F339" s="181"/>
      <c r="G339" s="109"/>
      <c r="H339" s="234"/>
      <c r="I339" s="14"/>
      <c r="J339" s="14"/>
      <c r="K339" s="14"/>
    </row>
    <row r="340" spans="1:11" x14ac:dyDescent="0.25">
      <c r="A340" s="14"/>
      <c r="D340" s="144"/>
      <c r="E340" s="219"/>
      <c r="F340" s="181"/>
      <c r="G340" s="109"/>
      <c r="H340" s="234"/>
      <c r="I340" s="14"/>
      <c r="J340" s="14"/>
      <c r="K340" s="14"/>
    </row>
    <row r="341" spans="1:11" x14ac:dyDescent="0.25">
      <c r="A341" s="14"/>
      <c r="D341" s="144"/>
      <c r="E341" s="219"/>
      <c r="F341" s="181"/>
      <c r="G341" s="109"/>
      <c r="H341" s="234"/>
      <c r="I341" s="14"/>
      <c r="J341" s="14"/>
      <c r="K341" s="14"/>
    </row>
    <row r="342" spans="1:11" x14ac:dyDescent="0.25">
      <c r="A342" s="14"/>
      <c r="D342" s="144"/>
      <c r="E342" s="219"/>
      <c r="F342" s="181"/>
      <c r="G342" s="109"/>
      <c r="H342" s="234"/>
      <c r="I342" s="14"/>
      <c r="J342" s="14"/>
      <c r="K342" s="14"/>
    </row>
    <row r="343" spans="1:11" x14ac:dyDescent="0.25">
      <c r="A343" s="14"/>
      <c r="D343" s="144"/>
      <c r="E343" s="219"/>
      <c r="F343" s="181"/>
      <c r="G343" s="109"/>
      <c r="H343" s="234"/>
      <c r="I343" s="14"/>
      <c r="J343" s="14"/>
      <c r="K343" s="14"/>
    </row>
    <row r="344" spans="1:11" x14ac:dyDescent="0.25">
      <c r="A344" s="14"/>
      <c r="D344" s="144"/>
      <c r="E344" s="219"/>
      <c r="F344" s="181"/>
      <c r="G344" s="109"/>
      <c r="H344" s="234"/>
      <c r="I344" s="14"/>
      <c r="J344" s="14"/>
      <c r="K344" s="14"/>
    </row>
    <row r="345" spans="1:11" x14ac:dyDescent="0.25">
      <c r="A345" s="14"/>
      <c r="D345" s="144"/>
      <c r="E345" s="219"/>
      <c r="F345" s="181"/>
      <c r="G345" s="109"/>
      <c r="H345" s="234"/>
      <c r="I345" s="14"/>
      <c r="J345" s="14"/>
      <c r="K345" s="14"/>
    </row>
    <row r="346" spans="1:11" x14ac:dyDescent="0.25">
      <c r="A346" s="14"/>
      <c r="D346" s="144"/>
      <c r="E346" s="219"/>
      <c r="F346" s="181"/>
      <c r="G346" s="109"/>
      <c r="H346" s="234"/>
      <c r="I346" s="14"/>
      <c r="J346" s="14"/>
      <c r="K346" s="14"/>
    </row>
    <row r="347" spans="1:11" x14ac:dyDescent="0.25">
      <c r="A347" s="14"/>
      <c r="D347" s="144"/>
      <c r="E347" s="219"/>
      <c r="F347" s="181"/>
      <c r="G347" s="109"/>
      <c r="H347" s="234"/>
      <c r="I347" s="14"/>
      <c r="J347" s="14"/>
      <c r="K347" s="14"/>
    </row>
    <row r="348" spans="1:11" x14ac:dyDescent="0.25">
      <c r="A348" s="14"/>
      <c r="D348" s="144"/>
      <c r="E348" s="219"/>
      <c r="F348" s="181"/>
      <c r="G348" s="109"/>
      <c r="H348" s="234"/>
      <c r="I348" s="14"/>
      <c r="J348" s="14"/>
      <c r="K348" s="14"/>
    </row>
    <row r="349" spans="1:11" x14ac:dyDescent="0.25">
      <c r="A349" s="14"/>
      <c r="D349" s="144"/>
      <c r="E349" s="219"/>
      <c r="F349" s="181"/>
      <c r="G349" s="109"/>
      <c r="H349" s="234"/>
      <c r="I349" s="14"/>
      <c r="J349" s="14"/>
      <c r="K349" s="14"/>
    </row>
    <row r="350" spans="1:11" s="12" customFormat="1" x14ac:dyDescent="0.25">
      <c r="A350" s="14"/>
      <c r="B350" s="21"/>
      <c r="D350" s="144"/>
      <c r="E350" s="219"/>
      <c r="F350" s="181"/>
      <c r="G350" s="109"/>
      <c r="H350" s="234"/>
    </row>
    <row r="351" spans="1:11" x14ac:dyDescent="0.25">
      <c r="A351" s="14"/>
      <c r="D351" s="144"/>
      <c r="E351" s="219"/>
      <c r="F351" s="181"/>
      <c r="G351" s="109"/>
      <c r="H351" s="234"/>
      <c r="I351" s="14"/>
      <c r="J351" s="14"/>
      <c r="K351" s="14"/>
    </row>
    <row r="352" spans="1:11" x14ac:dyDescent="0.25">
      <c r="A352" s="14"/>
      <c r="D352" s="144"/>
      <c r="E352" s="219"/>
      <c r="F352" s="181"/>
      <c r="G352" s="109"/>
      <c r="H352" s="234"/>
      <c r="I352" s="14"/>
      <c r="J352" s="14"/>
      <c r="K352" s="14"/>
    </row>
    <row r="353" spans="1:11" x14ac:dyDescent="0.25">
      <c r="A353" s="14"/>
      <c r="D353" s="144"/>
      <c r="E353" s="219"/>
      <c r="F353" s="181"/>
      <c r="G353" s="109"/>
      <c r="H353" s="234"/>
      <c r="I353" s="14"/>
      <c r="J353" s="14"/>
      <c r="K353" s="14"/>
    </row>
    <row r="354" spans="1:11" s="12" customFormat="1" x14ac:dyDescent="0.25">
      <c r="A354" s="14"/>
      <c r="B354" s="21"/>
      <c r="D354" s="144"/>
      <c r="E354" s="219"/>
      <c r="F354" s="181"/>
      <c r="G354" s="109"/>
      <c r="H354" s="234"/>
    </row>
    <row r="355" spans="1:11" x14ac:dyDescent="0.25">
      <c r="A355" s="14"/>
      <c r="D355" s="144"/>
      <c r="E355" s="219"/>
      <c r="F355" s="181"/>
      <c r="G355" s="109"/>
      <c r="H355" s="234"/>
      <c r="I355" s="14"/>
      <c r="J355" s="14"/>
      <c r="K355" s="14"/>
    </row>
    <row r="356" spans="1:11" x14ac:dyDescent="0.25">
      <c r="A356" s="14"/>
      <c r="D356" s="144"/>
      <c r="E356" s="219"/>
      <c r="F356" s="181"/>
      <c r="G356" s="109"/>
      <c r="H356" s="234"/>
      <c r="I356" s="14"/>
      <c r="J356" s="14"/>
      <c r="K356" s="14"/>
    </row>
    <row r="357" spans="1:11" x14ac:dyDescent="0.25">
      <c r="A357" s="14"/>
      <c r="D357" s="144"/>
      <c r="E357" s="219"/>
      <c r="F357" s="181"/>
      <c r="G357" s="109"/>
      <c r="H357" s="234"/>
      <c r="I357" s="14"/>
      <c r="J357" s="14"/>
      <c r="K357" s="14"/>
    </row>
    <row r="358" spans="1:11" x14ac:dyDescent="0.25">
      <c r="A358" s="14"/>
      <c r="D358" s="144"/>
      <c r="E358" s="219"/>
      <c r="F358" s="181"/>
      <c r="G358" s="109"/>
      <c r="H358" s="234"/>
      <c r="I358" s="14"/>
      <c r="J358" s="14"/>
      <c r="K358" s="14"/>
    </row>
    <row r="359" spans="1:11" s="12" customFormat="1" ht="15.75" thickBot="1" x14ac:dyDescent="0.3">
      <c r="B359" s="21"/>
      <c r="D359" s="145"/>
      <c r="E359" s="220"/>
      <c r="F359" s="182"/>
      <c r="G359" s="119"/>
      <c r="H359" s="235"/>
    </row>
    <row r="361" spans="1:11" ht="19.5" thickBot="1" x14ac:dyDescent="0.3">
      <c r="B361" s="13" t="s">
        <v>153</v>
      </c>
    </row>
    <row r="362" spans="1:11" s="17" customFormat="1" ht="15.75" thickBot="1" x14ac:dyDescent="0.3">
      <c r="B362" s="18"/>
      <c r="D362" s="324" t="s">
        <v>35</v>
      </c>
      <c r="E362" s="325"/>
      <c r="F362" s="99" t="s">
        <v>186</v>
      </c>
      <c r="G362" s="92" t="s">
        <v>187</v>
      </c>
      <c r="H362" s="93" t="s">
        <v>188</v>
      </c>
    </row>
    <row r="363" spans="1:11" s="12" customFormat="1" x14ac:dyDescent="0.25">
      <c r="B363" s="21"/>
      <c r="D363" s="143"/>
      <c r="E363" s="218" t="s">
        <v>15</v>
      </c>
      <c r="F363" s="232"/>
      <c r="G363" s="108"/>
      <c r="H363" s="233"/>
    </row>
    <row r="364" spans="1:11" x14ac:dyDescent="0.25">
      <c r="D364" s="144"/>
      <c r="E364" s="219"/>
      <c r="F364" s="181"/>
      <c r="G364" s="109"/>
      <c r="H364" s="234"/>
      <c r="I364" s="14"/>
      <c r="J364" s="14"/>
      <c r="K364" s="14"/>
    </row>
    <row r="365" spans="1:11" x14ac:dyDescent="0.25">
      <c r="D365" s="144"/>
      <c r="E365" s="219"/>
      <c r="F365" s="181"/>
      <c r="G365" s="109"/>
      <c r="H365" s="234"/>
      <c r="I365" s="14"/>
      <c r="J365" s="14"/>
      <c r="K365" s="14"/>
    </row>
    <row r="366" spans="1:11" x14ac:dyDescent="0.25">
      <c r="D366" s="144"/>
      <c r="E366" s="219"/>
      <c r="F366" s="181"/>
      <c r="G366" s="109"/>
      <c r="H366" s="234"/>
      <c r="I366" s="14"/>
      <c r="J366" s="14"/>
      <c r="K366" s="14"/>
    </row>
    <row r="367" spans="1:11" x14ac:dyDescent="0.25">
      <c r="D367" s="144"/>
      <c r="E367" s="219"/>
      <c r="F367" s="181"/>
      <c r="G367" s="109"/>
      <c r="H367" s="234"/>
      <c r="I367" s="14"/>
      <c r="J367" s="14"/>
      <c r="K367" s="14"/>
    </row>
    <row r="368" spans="1:11" ht="15.75" thickBot="1" x14ac:dyDescent="0.3">
      <c r="D368" s="145"/>
      <c r="E368" s="220"/>
      <c r="F368" s="182"/>
      <c r="G368" s="119"/>
      <c r="H368" s="235"/>
      <c r="I368" s="14"/>
      <c r="J368" s="14"/>
      <c r="K368" s="14"/>
    </row>
    <row r="370" spans="1:11" s="9" customFormat="1" ht="23.25" x14ac:dyDescent="0.25">
      <c r="A370" s="7" t="s">
        <v>154</v>
      </c>
      <c r="B370" s="8"/>
      <c r="E370" s="97"/>
      <c r="F370" s="97"/>
      <c r="G370" s="10"/>
      <c r="H370" s="11"/>
      <c r="I370" s="11"/>
      <c r="J370" s="10"/>
      <c r="K370" s="11"/>
    </row>
    <row r="371" spans="1:11" ht="19.5" thickBot="1" x14ac:dyDescent="0.3">
      <c r="B371" s="13" t="s">
        <v>155</v>
      </c>
    </row>
    <row r="372" spans="1:11" s="17" customFormat="1" ht="15.75" thickBot="1" x14ac:dyDescent="0.3">
      <c r="B372" s="18"/>
      <c r="D372" s="324" t="s">
        <v>35</v>
      </c>
      <c r="E372" s="325"/>
      <c r="F372" s="153" t="s">
        <v>134</v>
      </c>
      <c r="G372" s="111" t="s">
        <v>180</v>
      </c>
      <c r="H372" s="20" t="s">
        <v>181</v>
      </c>
      <c r="I372" s="5" t="s">
        <v>182</v>
      </c>
      <c r="J372" s="104" t="s">
        <v>183</v>
      </c>
      <c r="K372" s="6" t="s">
        <v>184</v>
      </c>
    </row>
    <row r="373" spans="1:11" s="12" customFormat="1" x14ac:dyDescent="0.25">
      <c r="B373" s="21"/>
      <c r="D373" s="143"/>
      <c r="E373" s="150" t="s">
        <v>15</v>
      </c>
      <c r="F373" s="161"/>
      <c r="G373" s="162"/>
      <c r="H373" s="105"/>
      <c r="I373" s="108"/>
      <c r="J373" s="105"/>
      <c r="K373" s="113"/>
    </row>
    <row r="374" spans="1:11" x14ac:dyDescent="0.25">
      <c r="A374" s="14"/>
      <c r="D374" s="144"/>
      <c r="E374" s="151"/>
      <c r="F374" s="163"/>
      <c r="G374" s="164"/>
      <c r="H374" s="106"/>
      <c r="I374" s="109"/>
      <c r="J374" s="106"/>
      <c r="K374" s="114"/>
    </row>
    <row r="375" spans="1:11" x14ac:dyDescent="0.25">
      <c r="A375" s="14"/>
      <c r="D375" s="144"/>
      <c r="E375" s="151"/>
      <c r="F375" s="163"/>
      <c r="G375" s="164"/>
      <c r="H375" s="106"/>
      <c r="I375" s="109"/>
      <c r="J375" s="106"/>
      <c r="K375" s="114"/>
    </row>
    <row r="376" spans="1:11" x14ac:dyDescent="0.25">
      <c r="A376" s="14"/>
      <c r="D376" s="144"/>
      <c r="E376" s="151"/>
      <c r="F376" s="163"/>
      <c r="G376" s="164"/>
      <c r="H376" s="106"/>
      <c r="I376" s="109"/>
      <c r="J376" s="106"/>
      <c r="K376" s="114"/>
    </row>
    <row r="377" spans="1:11" x14ac:dyDescent="0.25">
      <c r="A377" s="14"/>
      <c r="D377" s="144"/>
      <c r="E377" s="151"/>
      <c r="F377" s="163"/>
      <c r="G377" s="164"/>
      <c r="H377" s="106"/>
      <c r="I377" s="109"/>
      <c r="J377" s="106"/>
      <c r="K377" s="114"/>
    </row>
    <row r="378" spans="1:11" s="12" customFormat="1" ht="15.75" thickBot="1" x14ac:dyDescent="0.3">
      <c r="B378" s="21"/>
      <c r="D378" s="145"/>
      <c r="E378" s="152"/>
      <c r="F378" s="165"/>
      <c r="G378" s="166"/>
      <c r="H378" s="118"/>
      <c r="I378" s="119"/>
      <c r="J378" s="118"/>
      <c r="K378" s="120"/>
    </row>
    <row r="379" spans="1:11" s="12" customFormat="1" ht="15.75" thickBot="1" x14ac:dyDescent="0.3">
      <c r="B379" s="21"/>
      <c r="E379" s="183" t="s">
        <v>134</v>
      </c>
      <c r="F379" s="193">
        <f t="shared" ref="F379:K379" si="4">SUM(F373:F378)</f>
        <v>0</v>
      </c>
      <c r="G379" s="194">
        <f t="shared" si="4"/>
        <v>0</v>
      </c>
      <c r="H379" s="195">
        <f t="shared" si="4"/>
        <v>0</v>
      </c>
      <c r="I379" s="196">
        <f t="shared" si="4"/>
        <v>0</v>
      </c>
      <c r="J379" s="195">
        <f t="shared" si="4"/>
        <v>0</v>
      </c>
      <c r="K379" s="197">
        <f t="shared" si="4"/>
        <v>0</v>
      </c>
    </row>
    <row r="380" spans="1:11" s="41" customFormat="1" x14ac:dyDescent="0.25">
      <c r="F380" s="41" t="s">
        <v>88</v>
      </c>
    </row>
    <row r="381" spans="1:11" x14ac:dyDescent="0.25">
      <c r="A381" s="14"/>
      <c r="G381" s="98"/>
      <c r="J381" s="98"/>
    </row>
    <row r="382" spans="1:11" ht="19.5" thickBot="1" x14ac:dyDescent="0.3">
      <c r="A382" s="14"/>
      <c r="B382" s="13" t="s">
        <v>156</v>
      </c>
      <c r="G382" s="98"/>
      <c r="J382" s="98"/>
    </row>
    <row r="383" spans="1:11" s="17" customFormat="1" ht="15.75" thickBot="1" x14ac:dyDescent="0.3">
      <c r="B383" s="18"/>
      <c r="D383" s="324" t="s">
        <v>35</v>
      </c>
      <c r="E383" s="325"/>
      <c r="F383" s="153" t="s">
        <v>134</v>
      </c>
      <c r="G383" s="111" t="s">
        <v>180</v>
      </c>
      <c r="H383" s="20" t="s">
        <v>181</v>
      </c>
      <c r="I383" s="5" t="s">
        <v>182</v>
      </c>
      <c r="J383" s="104" t="s">
        <v>183</v>
      </c>
      <c r="K383" s="6" t="s">
        <v>184</v>
      </c>
    </row>
    <row r="384" spans="1:11" s="12" customFormat="1" x14ac:dyDescent="0.25">
      <c r="B384" s="21"/>
      <c r="D384" s="143" t="s">
        <v>15</v>
      </c>
      <c r="E384" s="150"/>
      <c r="F384" s="161"/>
      <c r="G384" s="162"/>
      <c r="H384" s="105"/>
      <c r="I384" s="108"/>
      <c r="J384" s="105"/>
      <c r="K384" s="113"/>
    </row>
    <row r="385" spans="1:11" x14ac:dyDescent="0.25">
      <c r="D385" s="144"/>
      <c r="E385" s="151"/>
      <c r="F385" s="163"/>
      <c r="G385" s="164"/>
      <c r="H385" s="106"/>
      <c r="I385" s="109"/>
      <c r="J385" s="106"/>
      <c r="K385" s="114"/>
    </row>
    <row r="386" spans="1:11" x14ac:dyDescent="0.25">
      <c r="D386" s="144"/>
      <c r="E386" s="151"/>
      <c r="F386" s="163"/>
      <c r="G386" s="164"/>
      <c r="H386" s="106"/>
      <c r="I386" s="109"/>
      <c r="J386" s="106"/>
      <c r="K386" s="114"/>
    </row>
    <row r="387" spans="1:11" x14ac:dyDescent="0.25">
      <c r="D387" s="144"/>
      <c r="E387" s="151"/>
      <c r="F387" s="163"/>
      <c r="G387" s="164"/>
      <c r="H387" s="106"/>
      <c r="I387" s="109"/>
      <c r="J387" s="106"/>
      <c r="K387" s="114"/>
    </row>
    <row r="388" spans="1:11" x14ac:dyDescent="0.25">
      <c r="A388" s="14"/>
      <c r="D388" s="144"/>
      <c r="E388" s="151"/>
      <c r="F388" s="163"/>
      <c r="G388" s="164"/>
      <c r="H388" s="106"/>
      <c r="I388" s="109"/>
      <c r="J388" s="106"/>
      <c r="K388" s="114"/>
    </row>
    <row r="389" spans="1:11" x14ac:dyDescent="0.25">
      <c r="A389" s="14"/>
      <c r="D389" s="144"/>
      <c r="E389" s="151"/>
      <c r="F389" s="163"/>
      <c r="G389" s="164"/>
      <c r="H389" s="106"/>
      <c r="I389" s="109"/>
      <c r="J389" s="106"/>
      <c r="K389" s="114"/>
    </row>
    <row r="390" spans="1:11" x14ac:dyDescent="0.25">
      <c r="A390" s="14"/>
      <c r="D390" s="144"/>
      <c r="E390" s="151"/>
      <c r="F390" s="163"/>
      <c r="G390" s="164"/>
      <c r="H390" s="106"/>
      <c r="I390" s="109"/>
      <c r="J390" s="106"/>
      <c r="K390" s="114"/>
    </row>
    <row r="391" spans="1:11" x14ac:dyDescent="0.25">
      <c r="A391" s="14"/>
      <c r="D391" s="144"/>
      <c r="E391" s="151"/>
      <c r="F391" s="163"/>
      <c r="G391" s="164"/>
      <c r="H391" s="106"/>
      <c r="I391" s="109"/>
      <c r="J391" s="106"/>
      <c r="K391" s="114"/>
    </row>
    <row r="392" spans="1:11" x14ac:dyDescent="0.25">
      <c r="A392" s="14"/>
      <c r="D392" s="144"/>
      <c r="E392" s="151"/>
      <c r="F392" s="163"/>
      <c r="G392" s="164"/>
      <c r="H392" s="106"/>
      <c r="I392" s="109"/>
      <c r="J392" s="106"/>
      <c r="K392" s="114"/>
    </row>
    <row r="393" spans="1:11" x14ac:dyDescent="0.25">
      <c r="A393" s="14"/>
      <c r="D393" s="144"/>
      <c r="E393" s="151"/>
      <c r="F393" s="163"/>
      <c r="G393" s="164"/>
      <c r="H393" s="106"/>
      <c r="I393" s="109"/>
      <c r="J393" s="106"/>
      <c r="K393" s="114"/>
    </row>
    <row r="394" spans="1:11" x14ac:dyDescent="0.25">
      <c r="A394" s="14"/>
      <c r="D394" s="144"/>
      <c r="E394" s="151"/>
      <c r="F394" s="163"/>
      <c r="G394" s="164"/>
      <c r="H394" s="106"/>
      <c r="I394" s="109"/>
      <c r="J394" s="106"/>
      <c r="K394" s="114"/>
    </row>
    <row r="395" spans="1:11" x14ac:dyDescent="0.25">
      <c r="A395" s="14"/>
      <c r="D395" s="144"/>
      <c r="E395" s="151"/>
      <c r="F395" s="163"/>
      <c r="G395" s="164"/>
      <c r="H395" s="106"/>
      <c r="I395" s="109"/>
      <c r="J395" s="106"/>
      <c r="K395" s="114"/>
    </row>
    <row r="396" spans="1:11" x14ac:dyDescent="0.25">
      <c r="A396" s="14"/>
      <c r="D396" s="144"/>
      <c r="E396" s="151"/>
      <c r="F396" s="163"/>
      <c r="G396" s="164"/>
      <c r="H396" s="106"/>
      <c r="I396" s="109"/>
      <c r="J396" s="106"/>
      <c r="K396" s="114"/>
    </row>
    <row r="397" spans="1:11" x14ac:dyDescent="0.25">
      <c r="A397" s="14"/>
      <c r="D397" s="144"/>
      <c r="E397" s="151"/>
      <c r="F397" s="163"/>
      <c r="G397" s="164"/>
      <c r="H397" s="106"/>
      <c r="I397" s="109"/>
      <c r="J397" s="106"/>
      <c r="K397" s="114"/>
    </row>
    <row r="398" spans="1:11" x14ac:dyDescent="0.25">
      <c r="A398" s="14"/>
      <c r="D398" s="144"/>
      <c r="E398" s="151"/>
      <c r="F398" s="163"/>
      <c r="G398" s="164"/>
      <c r="H398" s="106"/>
      <c r="I398" s="109"/>
      <c r="J398" s="106"/>
      <c r="K398" s="114"/>
    </row>
    <row r="399" spans="1:11" x14ac:dyDescent="0.25">
      <c r="A399" s="14"/>
      <c r="D399" s="144"/>
      <c r="E399" s="151"/>
      <c r="F399" s="163"/>
      <c r="G399" s="164"/>
      <c r="H399" s="106"/>
      <c r="I399" s="109"/>
      <c r="J399" s="106"/>
      <c r="K399" s="114"/>
    </row>
    <row r="400" spans="1:11" x14ac:dyDescent="0.25">
      <c r="A400" s="14"/>
      <c r="D400" s="144"/>
      <c r="E400" s="151"/>
      <c r="F400" s="163"/>
      <c r="G400" s="164"/>
      <c r="H400" s="106"/>
      <c r="I400" s="109"/>
      <c r="J400" s="106"/>
      <c r="K400" s="114"/>
    </row>
    <row r="401" spans="1:11" x14ac:dyDescent="0.25">
      <c r="A401" s="14"/>
      <c r="D401" s="144"/>
      <c r="E401" s="151"/>
      <c r="F401" s="163"/>
      <c r="G401" s="164"/>
      <c r="H401" s="106"/>
      <c r="I401" s="109"/>
      <c r="J401" s="106"/>
      <c r="K401" s="114"/>
    </row>
    <row r="402" spans="1:11" x14ac:dyDescent="0.25">
      <c r="A402" s="14"/>
      <c r="D402" s="144"/>
      <c r="E402" s="151"/>
      <c r="F402" s="163"/>
      <c r="G402" s="164"/>
      <c r="H402" s="106"/>
      <c r="I402" s="109"/>
      <c r="J402" s="106"/>
      <c r="K402" s="114"/>
    </row>
    <row r="403" spans="1:11" x14ac:dyDescent="0.25">
      <c r="A403" s="14"/>
      <c r="D403" s="144"/>
      <c r="E403" s="151"/>
      <c r="F403" s="163"/>
      <c r="G403" s="164"/>
      <c r="H403" s="106"/>
      <c r="I403" s="109"/>
      <c r="J403" s="106"/>
      <c r="K403" s="114"/>
    </row>
    <row r="404" spans="1:11" s="12" customFormat="1" x14ac:dyDescent="0.25">
      <c r="A404" s="14"/>
      <c r="B404" s="21"/>
      <c r="D404" s="144"/>
      <c r="E404" s="151"/>
      <c r="F404" s="163"/>
      <c r="G404" s="164"/>
      <c r="H404" s="106"/>
      <c r="I404" s="109"/>
      <c r="J404" s="106"/>
      <c r="K404" s="114"/>
    </row>
    <row r="405" spans="1:11" x14ac:dyDescent="0.25">
      <c r="A405" s="14"/>
      <c r="D405" s="144"/>
      <c r="E405" s="151"/>
      <c r="F405" s="163"/>
      <c r="G405" s="164"/>
      <c r="H405" s="106"/>
      <c r="I405" s="109"/>
      <c r="J405" s="106"/>
      <c r="K405" s="114"/>
    </row>
    <row r="406" spans="1:11" x14ac:dyDescent="0.25">
      <c r="A406" s="14"/>
      <c r="D406" s="144"/>
      <c r="E406" s="151"/>
      <c r="F406" s="163"/>
      <c r="G406" s="164"/>
      <c r="H406" s="106"/>
      <c r="I406" s="109"/>
      <c r="J406" s="106"/>
      <c r="K406" s="114"/>
    </row>
    <row r="407" spans="1:11" x14ac:dyDescent="0.25">
      <c r="A407" s="14"/>
      <c r="D407" s="144"/>
      <c r="E407" s="151"/>
      <c r="F407" s="163"/>
      <c r="G407" s="164"/>
      <c r="H407" s="106"/>
      <c r="I407" s="109"/>
      <c r="J407" s="106"/>
      <c r="K407" s="114"/>
    </row>
    <row r="408" spans="1:11" s="12" customFormat="1" x14ac:dyDescent="0.25">
      <c r="A408" s="14"/>
      <c r="B408" s="21"/>
      <c r="D408" s="144"/>
      <c r="E408" s="151"/>
      <c r="F408" s="163"/>
      <c r="G408" s="164"/>
      <c r="H408" s="106"/>
      <c r="I408" s="109"/>
      <c r="J408" s="106"/>
      <c r="K408" s="114"/>
    </row>
    <row r="409" spans="1:11" x14ac:dyDescent="0.25">
      <c r="A409" s="14"/>
      <c r="D409" s="144"/>
      <c r="E409" s="151"/>
      <c r="F409" s="163"/>
      <c r="G409" s="164"/>
      <c r="H409" s="106"/>
      <c r="I409" s="109"/>
      <c r="J409" s="106"/>
      <c r="K409" s="114"/>
    </row>
    <row r="410" spans="1:11" x14ac:dyDescent="0.25">
      <c r="A410" s="14"/>
      <c r="D410" s="144"/>
      <c r="E410" s="151"/>
      <c r="F410" s="163"/>
      <c r="G410" s="164"/>
      <c r="H410" s="106"/>
      <c r="I410" s="109"/>
      <c r="J410" s="106"/>
      <c r="K410" s="114"/>
    </row>
    <row r="411" spans="1:11" x14ac:dyDescent="0.25">
      <c r="A411" s="14"/>
      <c r="D411" s="144"/>
      <c r="E411" s="151"/>
      <c r="F411" s="163"/>
      <c r="G411" s="164"/>
      <c r="H411" s="106"/>
      <c r="I411" s="109"/>
      <c r="J411" s="106"/>
      <c r="K411" s="114"/>
    </row>
    <row r="412" spans="1:11" x14ac:dyDescent="0.25">
      <c r="A412" s="14"/>
      <c r="D412" s="144"/>
      <c r="E412" s="151"/>
      <c r="F412" s="163"/>
      <c r="G412" s="164"/>
      <c r="H412" s="106"/>
      <c r="I412" s="109"/>
      <c r="J412" s="106"/>
      <c r="K412" s="114"/>
    </row>
    <row r="413" spans="1:11" s="12" customFormat="1" ht="15.75" thickBot="1" x14ac:dyDescent="0.3">
      <c r="B413" s="21"/>
      <c r="D413" s="145"/>
      <c r="E413" s="152"/>
      <c r="F413" s="165"/>
      <c r="G413" s="166"/>
      <c r="H413" s="118"/>
      <c r="I413" s="119"/>
      <c r="J413" s="118"/>
      <c r="K413" s="120"/>
    </row>
    <row r="414" spans="1:11" s="12" customFormat="1" ht="15.75" thickBot="1" x14ac:dyDescent="0.3">
      <c r="B414" s="21"/>
      <c r="E414" s="183" t="s">
        <v>134</v>
      </c>
      <c r="F414" s="193">
        <f t="shared" ref="F414:K414" si="5">SUM(F384:F413)</f>
        <v>0</v>
      </c>
      <c r="G414" s="194">
        <f t="shared" si="5"/>
        <v>0</v>
      </c>
      <c r="H414" s="195">
        <f t="shared" si="5"/>
        <v>0</v>
      </c>
      <c r="I414" s="196">
        <f t="shared" si="5"/>
        <v>0</v>
      </c>
      <c r="J414" s="195">
        <f t="shared" si="5"/>
        <v>0</v>
      </c>
      <c r="K414" s="197">
        <f t="shared" si="5"/>
        <v>0</v>
      </c>
    </row>
    <row r="415" spans="1:11" x14ac:dyDescent="0.25">
      <c r="F415" s="41" t="s">
        <v>88</v>
      </c>
    </row>
    <row r="417" spans="1:11" s="9" customFormat="1" ht="23.25" x14ac:dyDescent="0.25">
      <c r="A417" s="7" t="s">
        <v>157</v>
      </c>
      <c r="B417" s="8"/>
      <c r="E417" s="97"/>
      <c r="F417" s="97"/>
      <c r="G417" s="10"/>
      <c r="H417" s="11"/>
      <c r="I417" s="11"/>
      <c r="J417" s="10"/>
      <c r="K417" s="11"/>
    </row>
    <row r="418" spans="1:11" ht="19.5" thickBot="1" x14ac:dyDescent="0.3">
      <c r="B418" s="13" t="s">
        <v>158</v>
      </c>
    </row>
    <row r="419" spans="1:11" s="17" customFormat="1" ht="30.75" thickBot="1" x14ac:dyDescent="0.3">
      <c r="B419" s="18"/>
      <c r="D419" s="324" t="s">
        <v>35</v>
      </c>
      <c r="E419" s="325"/>
      <c r="F419" s="153" t="s">
        <v>134</v>
      </c>
      <c r="G419" s="111" t="s">
        <v>66</v>
      </c>
      <c r="H419" s="20" t="s">
        <v>72</v>
      </c>
      <c r="I419" s="5" t="s">
        <v>110</v>
      </c>
      <c r="J419" s="93"/>
    </row>
    <row r="420" spans="1:11" s="12" customFormat="1" x14ac:dyDescent="0.25">
      <c r="B420" s="21"/>
      <c r="D420" s="143"/>
      <c r="E420" s="150" t="s">
        <v>15</v>
      </c>
      <c r="F420" s="161"/>
      <c r="G420" s="162"/>
      <c r="H420" s="105"/>
      <c r="I420" s="108"/>
      <c r="J420" s="233"/>
    </row>
    <row r="421" spans="1:11" x14ac:dyDescent="0.25">
      <c r="D421" s="144"/>
      <c r="E421" s="151"/>
      <c r="F421" s="163"/>
      <c r="G421" s="164"/>
      <c r="H421" s="106"/>
      <c r="I421" s="109"/>
      <c r="J421" s="234"/>
      <c r="K421" s="14"/>
    </row>
    <row r="422" spans="1:11" x14ac:dyDescent="0.25">
      <c r="A422" s="14"/>
      <c r="D422" s="144"/>
      <c r="E422" s="151"/>
      <c r="F422" s="163"/>
      <c r="G422" s="164"/>
      <c r="H422" s="106"/>
      <c r="I422" s="109"/>
      <c r="J422" s="234"/>
      <c r="K422" s="14"/>
    </row>
    <row r="423" spans="1:11" x14ac:dyDescent="0.25">
      <c r="A423" s="14"/>
      <c r="D423" s="144"/>
      <c r="E423" s="151"/>
      <c r="F423" s="163"/>
      <c r="G423" s="164"/>
      <c r="H423" s="106"/>
      <c r="I423" s="109"/>
      <c r="J423" s="234"/>
      <c r="K423" s="14"/>
    </row>
    <row r="424" spans="1:11" x14ac:dyDescent="0.25">
      <c r="A424" s="14"/>
      <c r="D424" s="144"/>
      <c r="E424" s="151"/>
      <c r="F424" s="163"/>
      <c r="G424" s="164"/>
      <c r="H424" s="106"/>
      <c r="I424" s="109"/>
      <c r="J424" s="234"/>
      <c r="K424" s="14"/>
    </row>
    <row r="425" spans="1:11" s="12" customFormat="1" ht="15.75" thickBot="1" x14ac:dyDescent="0.3">
      <c r="B425" s="21"/>
      <c r="D425" s="145"/>
      <c r="E425" s="152"/>
      <c r="F425" s="165"/>
      <c r="G425" s="166"/>
      <c r="H425" s="118"/>
      <c r="I425" s="119"/>
      <c r="J425" s="235"/>
    </row>
    <row r="426" spans="1:11" s="12" customFormat="1" ht="15.75" thickBot="1" x14ac:dyDescent="0.3">
      <c r="B426" s="21"/>
      <c r="E426" s="183" t="s">
        <v>134</v>
      </c>
      <c r="F426" s="193">
        <f>SUM(F420:F425)</f>
        <v>0</v>
      </c>
      <c r="G426" s="194">
        <f>SUM(G420:G425)</f>
        <v>0</v>
      </c>
      <c r="H426" s="195">
        <f>SUM(H420:H425)</f>
        <v>0</v>
      </c>
      <c r="I426" s="196">
        <f>SUM(I420:I425)</f>
        <v>0</v>
      </c>
      <c r="J426" s="236">
        <f>SUM(J420:J425)</f>
        <v>0</v>
      </c>
    </row>
    <row r="427" spans="1:11" x14ac:dyDescent="0.25">
      <c r="A427" s="14"/>
      <c r="G427" s="98"/>
      <c r="J427" s="237"/>
      <c r="K427" s="14"/>
    </row>
    <row r="428" spans="1:11" ht="19.5" thickBot="1" x14ac:dyDescent="0.3">
      <c r="A428" s="14"/>
      <c r="B428" s="13" t="s">
        <v>159</v>
      </c>
      <c r="G428" s="98"/>
      <c r="J428" s="237"/>
      <c r="K428" s="14"/>
    </row>
    <row r="429" spans="1:11" s="17" customFormat="1" ht="30.75" thickBot="1" x14ac:dyDescent="0.3">
      <c r="B429" s="18"/>
      <c r="D429" s="324" t="s">
        <v>35</v>
      </c>
      <c r="E429" s="325"/>
      <c r="F429" s="153" t="s">
        <v>134</v>
      </c>
      <c r="G429" s="111" t="s">
        <v>66</v>
      </c>
      <c r="H429" s="20" t="s">
        <v>72</v>
      </c>
      <c r="I429" s="5" t="s">
        <v>110</v>
      </c>
      <c r="J429" s="93"/>
    </row>
    <row r="430" spans="1:11" s="12" customFormat="1" x14ac:dyDescent="0.25">
      <c r="B430" s="21"/>
      <c r="D430" s="143" t="s">
        <v>15</v>
      </c>
      <c r="E430" s="150"/>
      <c r="F430" s="161"/>
      <c r="G430" s="162"/>
      <c r="H430" s="105"/>
      <c r="I430" s="108"/>
      <c r="J430" s="233"/>
    </row>
    <row r="431" spans="1:11" x14ac:dyDescent="0.25">
      <c r="D431" s="144"/>
      <c r="E431" s="151"/>
      <c r="F431" s="163"/>
      <c r="G431" s="164"/>
      <c r="H431" s="106"/>
      <c r="I431" s="109"/>
      <c r="J431" s="234"/>
      <c r="K431" s="14"/>
    </row>
    <row r="432" spans="1:11" x14ac:dyDescent="0.25">
      <c r="D432" s="144"/>
      <c r="E432" s="151"/>
      <c r="F432" s="163"/>
      <c r="G432" s="164"/>
      <c r="H432" s="106"/>
      <c r="I432" s="109"/>
      <c r="J432" s="234"/>
      <c r="K432" s="14"/>
    </row>
    <row r="433" spans="1:11" x14ac:dyDescent="0.25">
      <c r="D433" s="144"/>
      <c r="E433" s="151"/>
      <c r="F433" s="163"/>
      <c r="G433" s="164"/>
      <c r="H433" s="106"/>
      <c r="I433" s="109"/>
      <c r="J433" s="234"/>
      <c r="K433" s="14"/>
    </row>
    <row r="434" spans="1:11" x14ac:dyDescent="0.25">
      <c r="A434" s="14"/>
      <c r="D434" s="144"/>
      <c r="E434" s="151"/>
      <c r="F434" s="163"/>
      <c r="G434" s="164"/>
      <c r="H434" s="106"/>
      <c r="I434" s="109"/>
      <c r="J434" s="234"/>
      <c r="K434" s="14"/>
    </row>
    <row r="435" spans="1:11" x14ac:dyDescent="0.25">
      <c r="A435" s="14"/>
      <c r="D435" s="144"/>
      <c r="E435" s="151"/>
      <c r="F435" s="163"/>
      <c r="G435" s="164"/>
      <c r="H435" s="106"/>
      <c r="I435" s="109"/>
      <c r="J435" s="234"/>
      <c r="K435" s="14"/>
    </row>
    <row r="436" spans="1:11" x14ac:dyDescent="0.25">
      <c r="A436" s="14"/>
      <c r="D436" s="144"/>
      <c r="E436" s="151"/>
      <c r="F436" s="163"/>
      <c r="G436" s="164"/>
      <c r="H436" s="106"/>
      <c r="I436" s="109"/>
      <c r="J436" s="234"/>
      <c r="K436" s="14"/>
    </row>
    <row r="437" spans="1:11" x14ac:dyDescent="0.25">
      <c r="A437" s="14"/>
      <c r="D437" s="144"/>
      <c r="E437" s="151"/>
      <c r="F437" s="163"/>
      <c r="G437" s="164"/>
      <c r="H437" s="106"/>
      <c r="I437" s="109"/>
      <c r="J437" s="234"/>
      <c r="K437" s="14"/>
    </row>
    <row r="438" spans="1:11" x14ac:dyDescent="0.25">
      <c r="A438" s="14"/>
      <c r="D438" s="144"/>
      <c r="E438" s="151"/>
      <c r="F438" s="163"/>
      <c r="G438" s="164"/>
      <c r="H438" s="106"/>
      <c r="I438" s="109"/>
      <c r="J438" s="234"/>
      <c r="K438" s="14"/>
    </row>
    <row r="439" spans="1:11" x14ac:dyDescent="0.25">
      <c r="A439" s="14"/>
      <c r="D439" s="144"/>
      <c r="E439" s="151"/>
      <c r="F439" s="163"/>
      <c r="G439" s="164"/>
      <c r="H439" s="106"/>
      <c r="I439" s="109"/>
      <c r="J439" s="234"/>
      <c r="K439" s="14"/>
    </row>
    <row r="440" spans="1:11" x14ac:dyDescent="0.25">
      <c r="A440" s="14"/>
      <c r="D440" s="144"/>
      <c r="E440" s="151"/>
      <c r="F440" s="163"/>
      <c r="G440" s="164"/>
      <c r="H440" s="106"/>
      <c r="I440" s="109"/>
      <c r="J440" s="234"/>
      <c r="K440" s="14"/>
    </row>
    <row r="441" spans="1:11" x14ac:dyDescent="0.25">
      <c r="A441" s="14"/>
      <c r="D441" s="144"/>
      <c r="E441" s="151"/>
      <c r="F441" s="163"/>
      <c r="G441" s="164"/>
      <c r="H441" s="106"/>
      <c r="I441" s="109"/>
      <c r="J441" s="234"/>
      <c r="K441" s="14"/>
    </row>
    <row r="442" spans="1:11" x14ac:dyDescent="0.25">
      <c r="A442" s="14"/>
      <c r="D442" s="144"/>
      <c r="E442" s="151"/>
      <c r="F442" s="163"/>
      <c r="G442" s="164"/>
      <c r="H442" s="106"/>
      <c r="I442" s="109"/>
      <c r="J442" s="234"/>
      <c r="K442" s="14"/>
    </row>
    <row r="443" spans="1:11" x14ac:dyDescent="0.25">
      <c r="A443" s="14"/>
      <c r="D443" s="144"/>
      <c r="E443" s="151"/>
      <c r="F443" s="163"/>
      <c r="G443" s="164"/>
      <c r="H443" s="106"/>
      <c r="I443" s="109"/>
      <c r="J443" s="234"/>
      <c r="K443" s="14"/>
    </row>
    <row r="444" spans="1:11" x14ac:dyDescent="0.25">
      <c r="A444" s="14"/>
      <c r="D444" s="144"/>
      <c r="E444" s="151"/>
      <c r="F444" s="163"/>
      <c r="G444" s="164"/>
      <c r="H444" s="106"/>
      <c r="I444" s="109"/>
      <c r="J444" s="234"/>
      <c r="K444" s="14"/>
    </row>
    <row r="445" spans="1:11" x14ac:dyDescent="0.25">
      <c r="A445" s="14"/>
      <c r="D445" s="144"/>
      <c r="E445" s="151"/>
      <c r="F445" s="163"/>
      <c r="G445" s="164"/>
      <c r="H445" s="106"/>
      <c r="I445" s="109"/>
      <c r="J445" s="234"/>
      <c r="K445" s="14"/>
    </row>
    <row r="446" spans="1:11" x14ac:dyDescent="0.25">
      <c r="A446" s="14"/>
      <c r="D446" s="144"/>
      <c r="E446" s="151"/>
      <c r="F446" s="163"/>
      <c r="G446" s="164"/>
      <c r="H446" s="106"/>
      <c r="I446" s="109"/>
      <c r="J446" s="234"/>
      <c r="K446" s="14"/>
    </row>
    <row r="447" spans="1:11" x14ac:dyDescent="0.25">
      <c r="A447" s="14"/>
      <c r="D447" s="144"/>
      <c r="E447" s="151"/>
      <c r="F447" s="163"/>
      <c r="G447" s="164"/>
      <c r="H447" s="106"/>
      <c r="I447" s="109"/>
      <c r="J447" s="234"/>
      <c r="K447" s="14"/>
    </row>
    <row r="448" spans="1:11" x14ac:dyDescent="0.25">
      <c r="A448" s="14"/>
      <c r="D448" s="144"/>
      <c r="E448" s="151"/>
      <c r="F448" s="163"/>
      <c r="G448" s="164"/>
      <c r="H448" s="106"/>
      <c r="I448" s="109"/>
      <c r="J448" s="234"/>
      <c r="K448" s="14"/>
    </row>
    <row r="449" spans="1:11" x14ac:dyDescent="0.25">
      <c r="A449" s="14"/>
      <c r="D449" s="144"/>
      <c r="E449" s="151"/>
      <c r="F449" s="163"/>
      <c r="G449" s="164"/>
      <c r="H449" s="106"/>
      <c r="I449" s="109"/>
      <c r="J449" s="234"/>
      <c r="K449" s="14"/>
    </row>
    <row r="450" spans="1:11" s="12" customFormat="1" x14ac:dyDescent="0.25">
      <c r="A450" s="14"/>
      <c r="B450" s="21"/>
      <c r="D450" s="144"/>
      <c r="E450" s="151"/>
      <c r="F450" s="163"/>
      <c r="G450" s="164"/>
      <c r="H450" s="106"/>
      <c r="I450" s="109"/>
      <c r="J450" s="234"/>
    </row>
    <row r="451" spans="1:11" x14ac:dyDescent="0.25">
      <c r="A451" s="14"/>
      <c r="D451" s="144"/>
      <c r="E451" s="151"/>
      <c r="F451" s="163"/>
      <c r="G451" s="164"/>
      <c r="H451" s="106"/>
      <c r="I451" s="109"/>
      <c r="J451" s="234"/>
      <c r="K451" s="14"/>
    </row>
    <row r="452" spans="1:11" x14ac:dyDescent="0.25">
      <c r="A452" s="14"/>
      <c r="D452" s="144"/>
      <c r="E452" s="151"/>
      <c r="F452" s="163"/>
      <c r="G452" s="164"/>
      <c r="H452" s="106"/>
      <c r="I452" s="109"/>
      <c r="J452" s="234"/>
      <c r="K452" s="14"/>
    </row>
    <row r="453" spans="1:11" x14ac:dyDescent="0.25">
      <c r="A453" s="14"/>
      <c r="D453" s="144"/>
      <c r="E453" s="151"/>
      <c r="F453" s="163"/>
      <c r="G453" s="164"/>
      <c r="H453" s="106"/>
      <c r="I453" s="109"/>
      <c r="J453" s="234"/>
      <c r="K453" s="14"/>
    </row>
    <row r="454" spans="1:11" s="12" customFormat="1" x14ac:dyDescent="0.25">
      <c r="A454" s="14"/>
      <c r="B454" s="21"/>
      <c r="D454" s="144"/>
      <c r="E454" s="151"/>
      <c r="F454" s="163"/>
      <c r="G454" s="164"/>
      <c r="H454" s="106"/>
      <c r="I454" s="109"/>
      <c r="J454" s="234"/>
    </row>
    <row r="455" spans="1:11" x14ac:dyDescent="0.25">
      <c r="A455" s="14"/>
      <c r="D455" s="144"/>
      <c r="E455" s="151"/>
      <c r="F455" s="163"/>
      <c r="G455" s="164"/>
      <c r="H455" s="106"/>
      <c r="I455" s="109"/>
      <c r="J455" s="234"/>
      <c r="K455" s="14"/>
    </row>
    <row r="456" spans="1:11" x14ac:dyDescent="0.25">
      <c r="A456" s="14"/>
      <c r="D456" s="144"/>
      <c r="E456" s="151"/>
      <c r="F456" s="163"/>
      <c r="G456" s="164"/>
      <c r="H456" s="106"/>
      <c r="I456" s="109"/>
      <c r="J456" s="234"/>
      <c r="K456" s="14"/>
    </row>
    <row r="457" spans="1:11" x14ac:dyDescent="0.25">
      <c r="A457" s="14"/>
      <c r="D457" s="144"/>
      <c r="E457" s="151"/>
      <c r="F457" s="163"/>
      <c r="G457" s="164"/>
      <c r="H457" s="106"/>
      <c r="I457" s="109"/>
      <c r="J457" s="234"/>
      <c r="K457" s="14"/>
    </row>
    <row r="458" spans="1:11" x14ac:dyDescent="0.25">
      <c r="A458" s="14"/>
      <c r="D458" s="144"/>
      <c r="E458" s="151"/>
      <c r="F458" s="163"/>
      <c r="G458" s="164"/>
      <c r="H458" s="106"/>
      <c r="I458" s="109"/>
      <c r="J458" s="234"/>
      <c r="K458" s="14"/>
    </row>
    <row r="459" spans="1:11" s="12" customFormat="1" ht="15.75" thickBot="1" x14ac:dyDescent="0.3">
      <c r="B459" s="21"/>
      <c r="D459" s="145"/>
      <c r="E459" s="152"/>
      <c r="F459" s="165"/>
      <c r="G459" s="166"/>
      <c r="H459" s="118"/>
      <c r="I459" s="119"/>
      <c r="J459" s="235"/>
    </row>
    <row r="460" spans="1:11" s="12" customFormat="1" ht="15.75" thickBot="1" x14ac:dyDescent="0.3">
      <c r="B460" s="21"/>
      <c r="E460" s="183" t="s">
        <v>134</v>
      </c>
      <c r="F460" s="193">
        <f>SUM(F430:F459)</f>
        <v>0</v>
      </c>
      <c r="G460" s="194">
        <f>SUM(G430:G459)</f>
        <v>0</v>
      </c>
      <c r="H460" s="195">
        <f>SUM(H430:H459)</f>
        <v>0</v>
      </c>
      <c r="I460" s="196">
        <f>SUM(I430:I459)</f>
        <v>0</v>
      </c>
      <c r="J460" s="236">
        <f>SUM(J430:J459)</f>
        <v>0</v>
      </c>
    </row>
    <row r="461" spans="1:11" x14ac:dyDescent="0.25">
      <c r="F461" s="41"/>
    </row>
    <row r="462" spans="1:11" s="9" customFormat="1" ht="23.25" x14ac:dyDescent="0.25">
      <c r="A462" s="7" t="s">
        <v>160</v>
      </c>
      <c r="B462" s="8"/>
      <c r="E462" s="97"/>
      <c r="F462" s="97"/>
      <c r="G462" s="10"/>
      <c r="H462" s="11"/>
      <c r="I462" s="11"/>
      <c r="J462" s="10"/>
      <c r="K462" s="11"/>
    </row>
    <row r="463" spans="1:11" ht="19.5" thickBot="1" x14ac:dyDescent="0.3">
      <c r="B463" s="13" t="s">
        <v>161</v>
      </c>
    </row>
    <row r="464" spans="1:11" s="17" customFormat="1" ht="15.75" thickBot="1" x14ac:dyDescent="0.3">
      <c r="B464" s="18"/>
      <c r="D464" s="324" t="s">
        <v>35</v>
      </c>
      <c r="E464" s="325"/>
      <c r="F464" s="99" t="s">
        <v>180</v>
      </c>
      <c r="G464" s="91" t="s">
        <v>181</v>
      </c>
      <c r="H464" s="20" t="s">
        <v>182</v>
      </c>
      <c r="I464" s="5" t="s">
        <v>183</v>
      </c>
      <c r="J464" s="93" t="s">
        <v>184</v>
      </c>
    </row>
    <row r="465" spans="1:11" s="12" customFormat="1" x14ac:dyDescent="0.25">
      <c r="B465" s="21"/>
      <c r="D465" s="143" t="s">
        <v>15</v>
      </c>
      <c r="E465" s="150"/>
      <c r="F465" s="240"/>
      <c r="G465" s="23"/>
      <c r="H465" s="25"/>
      <c r="I465" s="241"/>
      <c r="J465" s="242"/>
    </row>
    <row r="466" spans="1:11" x14ac:dyDescent="0.25">
      <c r="D466" s="144"/>
      <c r="E466" s="151"/>
      <c r="F466" s="243"/>
      <c r="G466" s="30"/>
      <c r="H466" s="32"/>
      <c r="I466" s="244"/>
      <c r="J466" s="245"/>
      <c r="K466" s="14"/>
    </row>
    <row r="467" spans="1:11" x14ac:dyDescent="0.25">
      <c r="D467" s="144"/>
      <c r="E467" s="151"/>
      <c r="F467" s="243"/>
      <c r="G467" s="30"/>
      <c r="H467" s="32"/>
      <c r="I467" s="244"/>
      <c r="J467" s="245"/>
      <c r="K467" s="14"/>
    </row>
    <row r="468" spans="1:11" x14ac:dyDescent="0.25">
      <c r="D468" s="144"/>
      <c r="E468" s="151"/>
      <c r="F468" s="243"/>
      <c r="G468" s="30"/>
      <c r="H468" s="32"/>
      <c r="I468" s="244"/>
      <c r="J468" s="245"/>
      <c r="K468" s="14"/>
    </row>
    <row r="469" spans="1:11" s="12" customFormat="1" ht="15.75" thickBot="1" x14ac:dyDescent="0.3">
      <c r="B469" s="21"/>
      <c r="D469" s="145"/>
      <c r="E469" s="152"/>
      <c r="F469" s="246"/>
      <c r="G469" s="247"/>
      <c r="H469" s="124"/>
      <c r="I469" s="248"/>
      <c r="J469" s="249"/>
    </row>
    <row r="470" spans="1:11" x14ac:dyDescent="0.25">
      <c r="A470" s="14"/>
      <c r="F470" s="15"/>
      <c r="H470" s="250"/>
      <c r="I470" s="250"/>
    </row>
    <row r="471" spans="1:11" ht="19.5" thickBot="1" x14ac:dyDescent="0.3">
      <c r="A471" s="14"/>
      <c r="B471" s="13" t="s">
        <v>162</v>
      </c>
      <c r="F471" s="15"/>
      <c r="H471" s="250"/>
      <c r="I471" s="250"/>
    </row>
    <row r="472" spans="1:11" s="17" customFormat="1" ht="15.75" thickBot="1" x14ac:dyDescent="0.3">
      <c r="B472" s="18"/>
      <c r="D472" s="324" t="s">
        <v>35</v>
      </c>
      <c r="E472" s="325"/>
      <c r="F472" s="215" t="s">
        <v>180</v>
      </c>
      <c r="G472" s="91" t="s">
        <v>181</v>
      </c>
      <c r="H472" s="251" t="s">
        <v>182</v>
      </c>
      <c r="I472" s="252" t="s">
        <v>183</v>
      </c>
      <c r="J472" s="253" t="s">
        <v>184</v>
      </c>
    </row>
    <row r="473" spans="1:11" s="12" customFormat="1" x14ac:dyDescent="0.25">
      <c r="B473" s="21"/>
      <c r="D473" s="143" t="s">
        <v>15</v>
      </c>
      <c r="E473" s="150"/>
      <c r="F473" s="240"/>
      <c r="G473" s="23"/>
      <c r="H473" s="25"/>
      <c r="I473" s="241"/>
      <c r="J473" s="242"/>
    </row>
    <row r="474" spans="1:11" x14ac:dyDescent="0.25">
      <c r="A474" s="14"/>
      <c r="D474" s="144"/>
      <c r="E474" s="151"/>
      <c r="F474" s="243"/>
      <c r="G474" s="30"/>
      <c r="H474" s="32"/>
      <c r="I474" s="244"/>
      <c r="J474" s="245"/>
      <c r="K474" s="14"/>
    </row>
    <row r="475" spans="1:11" x14ac:dyDescent="0.25">
      <c r="A475" s="14"/>
      <c r="D475" s="144"/>
      <c r="E475" s="151"/>
      <c r="F475" s="243"/>
      <c r="G475" s="30"/>
      <c r="H475" s="32"/>
      <c r="I475" s="244"/>
      <c r="J475" s="245"/>
      <c r="K475" s="14"/>
    </row>
    <row r="476" spans="1:11" x14ac:dyDescent="0.25">
      <c r="A476" s="14"/>
      <c r="D476" s="144"/>
      <c r="E476" s="151"/>
      <c r="F476" s="243"/>
      <c r="G476" s="30"/>
      <c r="H476" s="32"/>
      <c r="I476" s="244"/>
      <c r="J476" s="245"/>
      <c r="K476" s="14"/>
    </row>
    <row r="477" spans="1:11" s="12" customFormat="1" ht="15.75" thickBot="1" x14ac:dyDescent="0.3">
      <c r="B477" s="21"/>
      <c r="D477" s="145"/>
      <c r="E477" s="152"/>
      <c r="F477" s="246"/>
      <c r="G477" s="247"/>
      <c r="H477" s="124"/>
      <c r="I477" s="248"/>
      <c r="J477" s="249"/>
    </row>
    <row r="479" spans="1:11" ht="18.75" x14ac:dyDescent="0.25">
      <c r="A479" s="14"/>
      <c r="B479" s="13" t="s">
        <v>163</v>
      </c>
    </row>
    <row r="480" spans="1:11" s="17" customFormat="1" ht="15.75" thickBot="1" x14ac:dyDescent="0.3">
      <c r="B480" s="18"/>
      <c r="D480" s="324" t="s">
        <v>35</v>
      </c>
      <c r="E480" s="324"/>
      <c r="F480" s="238"/>
    </row>
    <row r="481" spans="1:11" s="12" customFormat="1" x14ac:dyDescent="0.25">
      <c r="B481" s="21"/>
      <c r="D481" s="143" t="s">
        <v>15</v>
      </c>
      <c r="E481" s="150"/>
      <c r="F481" s="233"/>
    </row>
    <row r="482" spans="1:11" x14ac:dyDescent="0.25">
      <c r="A482" s="14"/>
      <c r="D482" s="144"/>
      <c r="E482" s="151"/>
      <c r="F482" s="234"/>
      <c r="G482" s="14"/>
      <c r="H482" s="14"/>
      <c r="I482" s="14"/>
      <c r="J482" s="14"/>
      <c r="K482" s="14"/>
    </row>
    <row r="483" spans="1:11" x14ac:dyDescent="0.25">
      <c r="A483" s="14"/>
      <c r="D483" s="144"/>
      <c r="E483" s="151"/>
      <c r="F483" s="234"/>
      <c r="G483" s="14"/>
      <c r="H483" s="14"/>
      <c r="I483" s="14"/>
      <c r="J483" s="14"/>
      <c r="K483" s="14"/>
    </row>
    <row r="484" spans="1:11" x14ac:dyDescent="0.25">
      <c r="A484" s="14"/>
      <c r="D484" s="144"/>
      <c r="E484" s="151"/>
      <c r="F484" s="234"/>
      <c r="G484" s="14"/>
      <c r="H484" s="14"/>
      <c r="I484" s="14"/>
      <c r="J484" s="14"/>
      <c r="K484" s="14"/>
    </row>
    <row r="485" spans="1:11" s="12" customFormat="1" ht="15.75" thickBot="1" x14ac:dyDescent="0.3">
      <c r="B485" s="21"/>
      <c r="D485" s="145"/>
      <c r="E485" s="152"/>
      <c r="F485" s="235"/>
    </row>
    <row r="486" spans="1:11" ht="15.75" thickBot="1" x14ac:dyDescent="0.3">
      <c r="E486" s="183" t="s">
        <v>134</v>
      </c>
      <c r="F486" s="239">
        <f>SUM(F481:F485)</f>
        <v>0</v>
      </c>
    </row>
    <row r="488" spans="1:11" s="9" customFormat="1" ht="23.25" x14ac:dyDescent="0.25">
      <c r="A488" s="7" t="s">
        <v>164</v>
      </c>
      <c r="B488" s="8"/>
      <c r="E488" s="97"/>
      <c r="F488" s="97"/>
      <c r="G488" s="10"/>
      <c r="H488" s="11"/>
      <c r="I488" s="11"/>
      <c r="J488" s="10"/>
      <c r="K488" s="11"/>
    </row>
    <row r="489" spans="1:11" ht="19.5" thickBot="1" x14ac:dyDescent="0.3">
      <c r="B489" s="13" t="s">
        <v>165</v>
      </c>
    </row>
    <row r="490" spans="1:11" s="17" customFormat="1" ht="30.75" thickBot="1" x14ac:dyDescent="0.3">
      <c r="B490" s="18"/>
      <c r="D490" s="324" t="s">
        <v>35</v>
      </c>
      <c r="E490" s="325"/>
      <c r="F490" s="99" t="s">
        <v>66</v>
      </c>
      <c r="G490" s="91" t="s">
        <v>72</v>
      </c>
      <c r="H490" s="20" t="s">
        <v>110</v>
      </c>
      <c r="I490" s="6"/>
    </row>
    <row r="491" spans="1:11" s="12" customFormat="1" x14ac:dyDescent="0.25">
      <c r="B491" s="21"/>
      <c r="D491" s="143" t="s">
        <v>15</v>
      </c>
      <c r="E491" s="150"/>
      <c r="F491" s="100"/>
      <c r="G491" s="126"/>
      <c r="H491" s="105"/>
      <c r="I491" s="113"/>
    </row>
    <row r="492" spans="1:11" x14ac:dyDescent="0.25">
      <c r="D492" s="144"/>
      <c r="E492" s="151"/>
      <c r="F492" s="101"/>
      <c r="G492" s="127"/>
      <c r="H492" s="106"/>
      <c r="I492" s="114"/>
      <c r="J492" s="14"/>
      <c r="K492" s="14"/>
    </row>
    <row r="493" spans="1:11" x14ac:dyDescent="0.25">
      <c r="D493" s="144"/>
      <c r="E493" s="151"/>
      <c r="F493" s="101"/>
      <c r="G493" s="127"/>
      <c r="H493" s="106"/>
      <c r="I493" s="114"/>
      <c r="J493" s="14"/>
      <c r="K493" s="14"/>
    </row>
    <row r="494" spans="1:11" x14ac:dyDescent="0.25">
      <c r="D494" s="144"/>
      <c r="E494" s="151"/>
      <c r="F494" s="101"/>
      <c r="G494" s="127"/>
      <c r="H494" s="106"/>
      <c r="I494" s="114"/>
      <c r="J494" s="14"/>
      <c r="K494" s="14"/>
    </row>
    <row r="495" spans="1:11" s="12" customFormat="1" ht="15.75" thickBot="1" x14ac:dyDescent="0.3">
      <c r="B495" s="21"/>
      <c r="D495" s="145"/>
      <c r="E495" s="152"/>
      <c r="F495" s="258"/>
      <c r="G495" s="259"/>
      <c r="H495" s="118"/>
      <c r="I495" s="120"/>
    </row>
    <row r="496" spans="1:11" x14ac:dyDescent="0.25">
      <c r="F496" s="15"/>
      <c r="H496" s="250"/>
      <c r="I496" s="15"/>
      <c r="J496" s="16"/>
    </row>
    <row r="497" spans="1:11" ht="19.5" thickBot="1" x14ac:dyDescent="0.3">
      <c r="B497" s="13" t="s">
        <v>162</v>
      </c>
      <c r="F497" s="15"/>
      <c r="H497" s="250"/>
      <c r="I497" s="15"/>
      <c r="J497" s="16"/>
    </row>
    <row r="498" spans="1:11" s="17" customFormat="1" ht="30.75" thickBot="1" x14ac:dyDescent="0.3">
      <c r="B498" s="18"/>
      <c r="D498" s="324" t="s">
        <v>35</v>
      </c>
      <c r="E498" s="325"/>
      <c r="F498" s="99" t="s">
        <v>66</v>
      </c>
      <c r="G498" s="91" t="s">
        <v>72</v>
      </c>
      <c r="H498" s="251" t="s">
        <v>110</v>
      </c>
      <c r="I498" s="257"/>
    </row>
    <row r="499" spans="1:11" s="12" customFormat="1" x14ac:dyDescent="0.25">
      <c r="B499" s="21"/>
      <c r="D499" s="143" t="s">
        <v>15</v>
      </c>
      <c r="E499" s="150"/>
      <c r="F499" s="240"/>
      <c r="G499" s="23"/>
      <c r="H499" s="25"/>
      <c r="I499" s="254"/>
    </row>
    <row r="500" spans="1:11" x14ac:dyDescent="0.25">
      <c r="D500" s="144"/>
      <c r="E500" s="151"/>
      <c r="F500" s="243"/>
      <c r="G500" s="30"/>
      <c r="H500" s="32"/>
      <c r="I500" s="255"/>
      <c r="J500" s="14"/>
      <c r="K500" s="14"/>
    </row>
    <row r="501" spans="1:11" x14ac:dyDescent="0.25">
      <c r="D501" s="144"/>
      <c r="E501" s="151"/>
      <c r="F501" s="243"/>
      <c r="G501" s="30"/>
      <c r="H501" s="32"/>
      <c r="I501" s="255"/>
      <c r="J501" s="14"/>
      <c r="K501" s="14"/>
    </row>
    <row r="502" spans="1:11" x14ac:dyDescent="0.25">
      <c r="A502" s="14"/>
      <c r="D502" s="144"/>
      <c r="E502" s="151"/>
      <c r="F502" s="243"/>
      <c r="G502" s="30"/>
      <c r="H502" s="32"/>
      <c r="I502" s="255"/>
      <c r="J502" s="14"/>
      <c r="K502" s="14"/>
    </row>
    <row r="503" spans="1:11" s="12" customFormat="1" ht="15.75" thickBot="1" x14ac:dyDescent="0.3">
      <c r="B503" s="21"/>
      <c r="D503" s="145"/>
      <c r="E503" s="152"/>
      <c r="F503" s="246"/>
      <c r="G503" s="247"/>
      <c r="H503" s="124"/>
      <c r="I503" s="256"/>
    </row>
    <row r="505" spans="1:11" ht="18.75" x14ac:dyDescent="0.25">
      <c r="A505" s="14"/>
      <c r="B505" s="13" t="s">
        <v>163</v>
      </c>
    </row>
    <row r="506" spans="1:11" s="17" customFormat="1" ht="15.75" thickBot="1" x14ac:dyDescent="0.3">
      <c r="B506" s="18"/>
      <c r="D506" s="324" t="s">
        <v>35</v>
      </c>
      <c r="E506" s="324"/>
      <c r="F506" s="238"/>
    </row>
    <row r="507" spans="1:11" s="12" customFormat="1" x14ac:dyDescent="0.25">
      <c r="B507" s="21"/>
      <c r="D507" s="143" t="s">
        <v>15</v>
      </c>
      <c r="E507" s="150"/>
      <c r="F507" s="233"/>
    </row>
    <row r="508" spans="1:11" x14ac:dyDescent="0.25">
      <c r="A508" s="14"/>
      <c r="D508" s="144"/>
      <c r="E508" s="151"/>
      <c r="F508" s="234"/>
      <c r="G508" s="14"/>
      <c r="H508" s="14"/>
      <c r="I508" s="14"/>
      <c r="J508" s="14"/>
      <c r="K508" s="14"/>
    </row>
    <row r="509" spans="1:11" x14ac:dyDescent="0.25">
      <c r="A509" s="14"/>
      <c r="D509" s="144"/>
      <c r="E509" s="151"/>
      <c r="F509" s="234"/>
      <c r="G509" s="14"/>
      <c r="H509" s="14"/>
      <c r="I509" s="14"/>
      <c r="J509" s="14"/>
      <c r="K509" s="14"/>
    </row>
    <row r="510" spans="1:11" x14ac:dyDescent="0.25">
      <c r="A510" s="14"/>
      <c r="D510" s="144"/>
      <c r="E510" s="151"/>
      <c r="F510" s="234"/>
      <c r="G510" s="14"/>
      <c r="H510" s="14"/>
      <c r="I510" s="14"/>
      <c r="J510" s="14"/>
      <c r="K510" s="14"/>
    </row>
    <row r="511" spans="1:11" s="12" customFormat="1" ht="15.75" thickBot="1" x14ac:dyDescent="0.3">
      <c r="B511" s="21"/>
      <c r="D511" s="145"/>
      <c r="E511" s="152"/>
      <c r="F511" s="235"/>
    </row>
    <row r="512" spans="1:11" ht="15.75" thickBot="1" x14ac:dyDescent="0.3">
      <c r="A512" s="14"/>
      <c r="E512" s="183" t="s">
        <v>134</v>
      </c>
      <c r="F512" s="239">
        <f>SUM(F507:F511)</f>
        <v>0</v>
      </c>
    </row>
    <row r="514" spans="1:14" s="9" customFormat="1" ht="23.25" x14ac:dyDescent="0.25">
      <c r="A514" s="7" t="s">
        <v>166</v>
      </c>
      <c r="B514" s="8"/>
      <c r="E514" s="97"/>
      <c r="F514" s="97"/>
      <c r="G514" s="10"/>
      <c r="H514" s="11"/>
      <c r="I514" s="11"/>
      <c r="J514" s="10"/>
      <c r="K514" s="11"/>
    </row>
    <row r="515" spans="1:14" ht="19.5" thickBot="1" x14ac:dyDescent="0.3">
      <c r="B515" s="13" t="s">
        <v>167</v>
      </c>
    </row>
    <row r="516" spans="1:14" ht="18.75" x14ac:dyDescent="0.25">
      <c r="B516" s="13"/>
      <c r="F516" s="331" t="s">
        <v>168</v>
      </c>
      <c r="G516" s="332"/>
      <c r="H516" s="333"/>
      <c r="I516" s="331" t="s">
        <v>169</v>
      </c>
      <c r="J516" s="332"/>
      <c r="K516" s="333"/>
      <c r="L516" s="331" t="s">
        <v>170</v>
      </c>
      <c r="M516" s="332"/>
      <c r="N516" s="333"/>
    </row>
    <row r="517" spans="1:14" s="17" customFormat="1" ht="30.75" thickBot="1" x14ac:dyDescent="0.3">
      <c r="B517" s="18"/>
      <c r="D517" s="324" t="s">
        <v>35</v>
      </c>
      <c r="E517" s="324"/>
      <c r="F517" s="173" t="s">
        <v>105</v>
      </c>
      <c r="G517" s="263" t="s">
        <v>106</v>
      </c>
      <c r="H517" s="264" t="s">
        <v>171</v>
      </c>
      <c r="I517" s="173" t="s">
        <v>106</v>
      </c>
      <c r="J517" s="263" t="s">
        <v>172</v>
      </c>
      <c r="K517" s="264" t="s">
        <v>173</v>
      </c>
      <c r="L517" s="173" t="s">
        <v>105</v>
      </c>
      <c r="M517" s="263" t="s">
        <v>106</v>
      </c>
      <c r="N517" s="264" t="s">
        <v>171</v>
      </c>
    </row>
    <row r="518" spans="1:14" s="12" customFormat="1" x14ac:dyDescent="0.25">
      <c r="B518" s="21"/>
      <c r="D518" s="143"/>
      <c r="E518" s="260" t="s">
        <v>15</v>
      </c>
      <c r="F518" s="232"/>
      <c r="G518" s="126"/>
      <c r="H518" s="233"/>
      <c r="I518" s="265"/>
      <c r="J518" s="23"/>
      <c r="K518" s="242"/>
      <c r="L518" s="265" t="str">
        <f t="shared" ref="L518:N522" si="6">IF(F518=0,"",IF(F$523=0,"",F518/F$523))</f>
        <v/>
      </c>
      <c r="M518" s="23" t="str">
        <f t="shared" si="6"/>
        <v/>
      </c>
      <c r="N518" s="242" t="str">
        <f t="shared" si="6"/>
        <v/>
      </c>
    </row>
    <row r="519" spans="1:14" x14ac:dyDescent="0.25">
      <c r="A519" s="14"/>
      <c r="D519" s="144"/>
      <c r="E519" s="261"/>
      <c r="F519" s="181"/>
      <c r="G519" s="127"/>
      <c r="H519" s="234"/>
      <c r="I519" s="266"/>
      <c r="J519" s="30"/>
      <c r="K519" s="245"/>
      <c r="L519" s="266" t="str">
        <f t="shared" si="6"/>
        <v/>
      </c>
      <c r="M519" s="30" t="str">
        <f t="shared" si="6"/>
        <v/>
      </c>
      <c r="N519" s="245" t="str">
        <f t="shared" si="6"/>
        <v/>
      </c>
    </row>
    <row r="520" spans="1:14" x14ac:dyDescent="0.25">
      <c r="A520" s="14"/>
      <c r="D520" s="144"/>
      <c r="E520" s="261"/>
      <c r="F520" s="181"/>
      <c r="G520" s="127"/>
      <c r="H520" s="234"/>
      <c r="I520" s="266"/>
      <c r="J520" s="30"/>
      <c r="K520" s="245"/>
      <c r="L520" s="266" t="str">
        <f t="shared" si="6"/>
        <v/>
      </c>
      <c r="M520" s="30" t="str">
        <f t="shared" si="6"/>
        <v/>
      </c>
      <c r="N520" s="245" t="str">
        <f t="shared" si="6"/>
        <v/>
      </c>
    </row>
    <row r="521" spans="1:14" x14ac:dyDescent="0.25">
      <c r="A521" s="14"/>
      <c r="D521" s="144"/>
      <c r="E521" s="261"/>
      <c r="F521" s="181"/>
      <c r="G521" s="127"/>
      <c r="H521" s="234"/>
      <c r="I521" s="266"/>
      <c r="J521" s="30"/>
      <c r="K521" s="245"/>
      <c r="L521" s="266" t="str">
        <f t="shared" si="6"/>
        <v/>
      </c>
      <c r="M521" s="30" t="str">
        <f t="shared" si="6"/>
        <v/>
      </c>
      <c r="N521" s="245" t="str">
        <f t="shared" si="6"/>
        <v/>
      </c>
    </row>
    <row r="522" spans="1:14" s="12" customFormat="1" ht="15.75" thickBot="1" x14ac:dyDescent="0.3">
      <c r="B522" s="21"/>
      <c r="D522" s="145"/>
      <c r="E522" s="262"/>
      <c r="F522" s="182"/>
      <c r="G522" s="259"/>
      <c r="H522" s="235"/>
      <c r="I522" s="267"/>
      <c r="J522" s="247"/>
      <c r="K522" s="249"/>
      <c r="L522" s="267" t="str">
        <f t="shared" si="6"/>
        <v/>
      </c>
      <c r="M522" s="247" t="str">
        <f t="shared" si="6"/>
        <v/>
      </c>
      <c r="N522" s="249" t="str">
        <f t="shared" si="6"/>
        <v/>
      </c>
    </row>
    <row r="523" spans="1:14" ht="15.75" thickBot="1" x14ac:dyDescent="0.3">
      <c r="A523" s="14"/>
      <c r="D523" s="145"/>
      <c r="E523" s="262" t="s">
        <v>134</v>
      </c>
      <c r="F523" s="182">
        <f>SUM(F518:F522)</f>
        <v>0</v>
      </c>
      <c r="G523" s="259">
        <f>SUM(G518:G522)</f>
        <v>0</v>
      </c>
      <c r="H523" s="235">
        <f>SUM(H518:H522)</f>
        <v>0</v>
      </c>
      <c r="I523" s="267" t="str">
        <f>IF(F523&gt;0,G523/F523-1,"N/A")</f>
        <v>N/A</v>
      </c>
      <c r="J523" s="247" t="e">
        <f>IF(F523&gt;0,H523/F523-1,H523/G523-1)</f>
        <v>#DIV/0!</v>
      </c>
      <c r="K523" s="249" t="e">
        <f>IF(F523&gt;0,((J523+1)^0.2)-1,((J523+1)^0.25)-1)</f>
        <v>#DIV/0!</v>
      </c>
      <c r="L523" s="267" t="str">
        <f>IF(F523=0,"",SUM(L518:L522))</f>
        <v/>
      </c>
      <c r="M523" s="247">
        <f>SUM(M518:M522)</f>
        <v>0</v>
      </c>
      <c r="N523" s="249">
        <f>SUM(N518:N522)</f>
        <v>0</v>
      </c>
    </row>
    <row r="524" spans="1:14" x14ac:dyDescent="0.25">
      <c r="A524" s="14"/>
      <c r="D524" s="41" t="s">
        <v>174</v>
      </c>
    </row>
    <row r="526" spans="1:14" s="9" customFormat="1" ht="23.25" x14ac:dyDescent="0.25">
      <c r="A526" s="7" t="s">
        <v>175</v>
      </c>
      <c r="B526" s="8"/>
      <c r="E526" s="97"/>
      <c r="F526" s="97"/>
      <c r="G526" s="10"/>
      <c r="H526" s="11"/>
      <c r="I526" s="11"/>
      <c r="J526" s="10"/>
      <c r="K526" s="11"/>
    </row>
    <row r="527" spans="1:14" ht="19.5" thickBot="1" x14ac:dyDescent="0.3">
      <c r="B527" s="13" t="s">
        <v>176</v>
      </c>
    </row>
    <row r="528" spans="1:14" s="17" customFormat="1" ht="15.75" thickBot="1" x14ac:dyDescent="0.3">
      <c r="B528" s="18"/>
      <c r="D528" s="324" t="s">
        <v>35</v>
      </c>
      <c r="E528" s="325"/>
      <c r="F528" s="99" t="s">
        <v>180</v>
      </c>
      <c r="G528" s="91" t="s">
        <v>181</v>
      </c>
      <c r="H528" s="20" t="s">
        <v>182</v>
      </c>
      <c r="I528" s="5" t="s">
        <v>183</v>
      </c>
      <c r="J528" s="93" t="s">
        <v>184</v>
      </c>
    </row>
    <row r="529" spans="1:13" s="12" customFormat="1" x14ac:dyDescent="0.25">
      <c r="B529" s="21"/>
      <c r="D529" s="143"/>
      <c r="E529" s="150" t="s">
        <v>15</v>
      </c>
      <c r="F529" s="240"/>
      <c r="G529" s="23"/>
      <c r="H529" s="25"/>
      <c r="I529" s="241"/>
      <c r="J529" s="242"/>
    </row>
    <row r="530" spans="1:13" x14ac:dyDescent="0.25">
      <c r="D530" s="144"/>
      <c r="E530" s="151"/>
      <c r="F530" s="243"/>
      <c r="G530" s="30"/>
      <c r="H530" s="32"/>
      <c r="I530" s="244"/>
      <c r="J530" s="245"/>
      <c r="K530" s="14"/>
    </row>
    <row r="531" spans="1:13" x14ac:dyDescent="0.25">
      <c r="D531" s="144"/>
      <c r="E531" s="151"/>
      <c r="F531" s="243"/>
      <c r="G531" s="30"/>
      <c r="H531" s="32"/>
      <c r="I531" s="244"/>
      <c r="J531" s="245"/>
      <c r="K531" s="14"/>
    </row>
    <row r="532" spans="1:13" s="12" customFormat="1" ht="15.75" thickBot="1" x14ac:dyDescent="0.3">
      <c r="B532" s="21"/>
      <c r="D532" s="145"/>
      <c r="E532" s="152"/>
      <c r="F532" s="246"/>
      <c r="G532" s="247"/>
      <c r="H532" s="124"/>
      <c r="I532" s="248"/>
      <c r="J532" s="249"/>
    </row>
    <row r="533" spans="1:13" s="12" customFormat="1" ht="15.75" thickBot="1" x14ac:dyDescent="0.3">
      <c r="B533" s="21"/>
      <c r="E533" s="183" t="s">
        <v>134</v>
      </c>
      <c r="F533" s="282">
        <f>SUM(F529:F532)</f>
        <v>0</v>
      </c>
      <c r="G533" s="283">
        <f>SUM(G529:G532)</f>
        <v>0</v>
      </c>
      <c r="H533" s="284">
        <f>SUM(H529:H532)</f>
        <v>0</v>
      </c>
      <c r="I533" s="285">
        <f>SUM(I529:I532)</f>
        <v>0</v>
      </c>
      <c r="J533" s="286">
        <f>SUM(J529:J532)</f>
        <v>0</v>
      </c>
      <c r="K533" s="205"/>
    </row>
    <row r="535" spans="1:13" ht="19.5" thickBot="1" x14ac:dyDescent="0.3">
      <c r="A535" s="14"/>
      <c r="B535" s="13" t="s">
        <v>177</v>
      </c>
    </row>
    <row r="536" spans="1:13" ht="19.5" thickBot="1" x14ac:dyDescent="0.3">
      <c r="A536" s="14"/>
      <c r="B536" s="13"/>
      <c r="F536" s="329" t="s">
        <v>62</v>
      </c>
      <c r="G536" s="330"/>
      <c r="H536" s="329"/>
      <c r="I536" s="330"/>
      <c r="J536" s="329"/>
      <c r="K536" s="330"/>
      <c r="L536" s="329"/>
      <c r="M536" s="330"/>
    </row>
    <row r="537" spans="1:13" ht="15.75" thickBot="1" x14ac:dyDescent="0.3">
      <c r="A537" s="14"/>
      <c r="D537" s="324" t="s">
        <v>35</v>
      </c>
      <c r="E537" s="325"/>
      <c r="F537" s="295" t="s">
        <v>178</v>
      </c>
      <c r="G537" s="272" t="s">
        <v>179</v>
      </c>
      <c r="H537" s="296" t="s">
        <v>178</v>
      </c>
      <c r="I537" s="271" t="s">
        <v>179</v>
      </c>
      <c r="J537" s="295" t="s">
        <v>178</v>
      </c>
      <c r="K537" s="272" t="s">
        <v>179</v>
      </c>
      <c r="L537" s="296" t="s">
        <v>178</v>
      </c>
      <c r="M537" s="271" t="s">
        <v>179</v>
      </c>
    </row>
    <row r="538" spans="1:13" x14ac:dyDescent="0.25">
      <c r="A538" s="14"/>
      <c r="D538" s="276"/>
      <c r="E538" s="277" t="s">
        <v>15</v>
      </c>
      <c r="F538" s="289"/>
      <c r="G538" s="268"/>
      <c r="H538" s="292"/>
      <c r="I538" s="273"/>
      <c r="J538" s="289"/>
      <c r="K538" s="268"/>
      <c r="L538" s="292"/>
      <c r="M538" s="273"/>
    </row>
    <row r="539" spans="1:13" x14ac:dyDescent="0.25">
      <c r="A539" s="14"/>
      <c r="D539" s="278"/>
      <c r="E539" s="279"/>
      <c r="F539" s="290"/>
      <c r="G539" s="269"/>
      <c r="H539" s="293"/>
      <c r="I539" s="274"/>
      <c r="J539" s="290"/>
      <c r="K539" s="269"/>
      <c r="L539" s="293"/>
      <c r="M539" s="274"/>
    </row>
    <row r="540" spans="1:13" x14ac:dyDescent="0.25">
      <c r="A540" s="14"/>
      <c r="D540" s="278"/>
      <c r="E540" s="279"/>
      <c r="F540" s="290"/>
      <c r="G540" s="269"/>
      <c r="H540" s="293"/>
      <c r="I540" s="274"/>
      <c r="J540" s="290"/>
      <c r="K540" s="269"/>
      <c r="L540" s="293"/>
      <c r="M540" s="274"/>
    </row>
    <row r="541" spans="1:13" ht="15.75" thickBot="1" x14ac:dyDescent="0.3">
      <c r="A541" s="14"/>
      <c r="D541" s="280"/>
      <c r="E541" s="281"/>
      <c r="F541" s="291"/>
      <c r="G541" s="270"/>
      <c r="H541" s="294"/>
      <c r="I541" s="275"/>
      <c r="J541" s="291"/>
      <c r="K541" s="270"/>
      <c r="L541" s="294"/>
      <c r="M541" s="275"/>
    </row>
    <row r="542" spans="1:13" x14ac:dyDescent="0.25">
      <c r="A542" s="14"/>
      <c r="D542" s="276"/>
      <c r="E542" s="277"/>
      <c r="F542" s="289"/>
      <c r="G542" s="268"/>
      <c r="H542" s="292"/>
      <c r="I542" s="273"/>
      <c r="J542" s="289"/>
      <c r="K542" s="268"/>
      <c r="L542" s="292"/>
      <c r="M542" s="273"/>
    </row>
    <row r="543" spans="1:13" x14ac:dyDescent="0.25">
      <c r="A543" s="14"/>
      <c r="D543" s="278"/>
      <c r="E543" s="279"/>
      <c r="F543" s="290"/>
      <c r="G543" s="269"/>
      <c r="H543" s="293"/>
      <c r="I543" s="274"/>
      <c r="J543" s="290"/>
      <c r="K543" s="269"/>
      <c r="L543" s="293"/>
      <c r="M543" s="274"/>
    </row>
    <row r="544" spans="1:13" x14ac:dyDescent="0.25">
      <c r="A544" s="14"/>
      <c r="D544" s="278"/>
      <c r="E544" s="279"/>
      <c r="F544" s="290"/>
      <c r="G544" s="269"/>
      <c r="H544" s="293"/>
      <c r="I544" s="274"/>
      <c r="J544" s="290"/>
      <c r="K544" s="269"/>
      <c r="L544" s="293"/>
      <c r="M544" s="274"/>
    </row>
    <row r="545" spans="1:13" ht="15.75" thickBot="1" x14ac:dyDescent="0.3">
      <c r="A545" s="14"/>
      <c r="D545" s="280"/>
      <c r="E545" s="281"/>
      <c r="F545" s="291"/>
      <c r="G545" s="270"/>
      <c r="H545" s="294"/>
      <c r="I545" s="275"/>
      <c r="J545" s="291"/>
      <c r="K545" s="270"/>
      <c r="L545" s="294"/>
      <c r="M545" s="275"/>
    </row>
    <row r="546" spans="1:13" x14ac:dyDescent="0.25">
      <c r="A546" s="14"/>
      <c r="D546" s="276"/>
      <c r="E546" s="277"/>
      <c r="F546" s="289"/>
      <c r="G546" s="268"/>
      <c r="H546" s="292"/>
      <c r="I546" s="273"/>
      <c r="J546" s="289"/>
      <c r="K546" s="268"/>
      <c r="L546" s="292"/>
      <c r="M546" s="273"/>
    </row>
    <row r="547" spans="1:13" x14ac:dyDescent="0.25">
      <c r="A547" s="14"/>
      <c r="D547" s="278"/>
      <c r="E547" s="279"/>
      <c r="F547" s="290"/>
      <c r="G547" s="269"/>
      <c r="H547" s="293"/>
      <c r="I547" s="274"/>
      <c r="J547" s="290"/>
      <c r="K547" s="269"/>
      <c r="L547" s="293"/>
      <c r="M547" s="274"/>
    </row>
    <row r="548" spans="1:13" x14ac:dyDescent="0.25">
      <c r="A548" s="14"/>
      <c r="D548" s="278"/>
      <c r="E548" s="279"/>
      <c r="F548" s="290"/>
      <c r="G548" s="269"/>
      <c r="H548" s="293"/>
      <c r="I548" s="274"/>
      <c r="J548" s="290"/>
      <c r="K548" s="269"/>
      <c r="L548" s="293"/>
      <c r="M548" s="274"/>
    </row>
    <row r="549" spans="1:13" ht="15.75" thickBot="1" x14ac:dyDescent="0.3">
      <c r="A549" s="14"/>
      <c r="D549" s="280"/>
      <c r="E549" s="281"/>
      <c r="F549" s="291"/>
      <c r="G549" s="270"/>
      <c r="H549" s="294"/>
      <c r="I549" s="275"/>
      <c r="J549" s="291"/>
      <c r="K549" s="270"/>
      <c r="L549" s="294"/>
      <c r="M549" s="275"/>
    </row>
    <row r="550" spans="1:13" x14ac:dyDescent="0.25">
      <c r="A550" s="14"/>
      <c r="B550" s="14"/>
      <c r="D550" s="276"/>
      <c r="E550" s="277"/>
      <c r="F550" s="289"/>
      <c r="G550" s="268"/>
      <c r="H550" s="292"/>
      <c r="I550" s="273"/>
      <c r="J550" s="289"/>
      <c r="K550" s="268"/>
      <c r="L550" s="292"/>
      <c r="M550" s="273"/>
    </row>
    <row r="551" spans="1:13" x14ac:dyDescent="0.25">
      <c r="A551" s="14"/>
      <c r="B551" s="14"/>
      <c r="D551" s="278"/>
      <c r="E551" s="279"/>
      <c r="F551" s="290"/>
      <c r="G551" s="269"/>
      <c r="H551" s="293"/>
      <c r="I551" s="274"/>
      <c r="J551" s="290"/>
      <c r="K551" s="269"/>
      <c r="L551" s="293"/>
      <c r="M551" s="274"/>
    </row>
    <row r="552" spans="1:13" x14ac:dyDescent="0.25">
      <c r="A552" s="14"/>
      <c r="B552" s="14"/>
      <c r="D552" s="278"/>
      <c r="E552" s="279"/>
      <c r="F552" s="290"/>
      <c r="G552" s="269"/>
      <c r="H552" s="293"/>
      <c r="I552" s="274"/>
      <c r="J552" s="290"/>
      <c r="K552" s="269"/>
      <c r="L552" s="293"/>
      <c r="M552" s="274"/>
    </row>
    <row r="553" spans="1:13" ht="15.75" thickBot="1" x14ac:dyDescent="0.3">
      <c r="A553" s="14"/>
      <c r="B553" s="14"/>
      <c r="D553" s="280"/>
      <c r="E553" s="281"/>
      <c r="F553" s="291"/>
      <c r="G553" s="270"/>
      <c r="H553" s="294"/>
      <c r="I553" s="275"/>
      <c r="J553" s="291"/>
      <c r="K553" s="270"/>
      <c r="L553" s="294"/>
      <c r="M553" s="275"/>
    </row>
    <row r="554" spans="1:13" x14ac:dyDescent="0.25">
      <c r="A554" s="14"/>
      <c r="B554" s="14"/>
      <c r="D554" s="276"/>
      <c r="E554" s="277"/>
      <c r="F554" s="289"/>
      <c r="G554" s="268"/>
      <c r="H554" s="292"/>
      <c r="I554" s="273"/>
      <c r="J554" s="289"/>
      <c r="K554" s="268"/>
      <c r="L554" s="292"/>
      <c r="M554" s="273"/>
    </row>
    <row r="555" spans="1:13" x14ac:dyDescent="0.25">
      <c r="A555" s="14"/>
      <c r="B555" s="14"/>
      <c r="D555" s="278"/>
      <c r="E555" s="279"/>
      <c r="F555" s="290"/>
      <c r="G555" s="269"/>
      <c r="H555" s="293"/>
      <c r="I555" s="274"/>
      <c r="J555" s="290"/>
      <c r="K555" s="269"/>
      <c r="L555" s="293"/>
      <c r="M555" s="274"/>
    </row>
    <row r="556" spans="1:13" x14ac:dyDescent="0.25">
      <c r="A556" s="14"/>
      <c r="B556" s="14"/>
      <c r="D556" s="278"/>
      <c r="E556" s="279"/>
      <c r="F556" s="290"/>
      <c r="G556" s="269"/>
      <c r="H556" s="293"/>
      <c r="I556" s="274"/>
      <c r="J556" s="290"/>
      <c r="K556" s="269"/>
      <c r="L556" s="293"/>
      <c r="M556" s="274"/>
    </row>
    <row r="557" spans="1:13" ht="15.75" thickBot="1" x14ac:dyDescent="0.3">
      <c r="A557" s="14"/>
      <c r="B557" s="14"/>
      <c r="D557" s="280"/>
      <c r="E557" s="281"/>
      <c r="F557" s="291"/>
      <c r="G557" s="270"/>
      <c r="H557" s="294"/>
      <c r="I557" s="275"/>
      <c r="J557" s="291"/>
      <c r="K557" s="270"/>
      <c r="L557" s="294"/>
      <c r="M557" s="275"/>
    </row>
  </sheetData>
  <mergeCells count="34">
    <mergeCell ref="D472:E472"/>
    <mergeCell ref="F516:H516"/>
    <mergeCell ref="I516:K516"/>
    <mergeCell ref="L516:N516"/>
    <mergeCell ref="D480:E480"/>
    <mergeCell ref="D490:E490"/>
    <mergeCell ref="D498:E498"/>
    <mergeCell ref="D506:E506"/>
    <mergeCell ref="D5:E5"/>
    <mergeCell ref="D38:E38"/>
    <mergeCell ref="D72:E72"/>
    <mergeCell ref="D82:E82"/>
    <mergeCell ref="D116:E116"/>
    <mergeCell ref="D537:E537"/>
    <mergeCell ref="F187:I187"/>
    <mergeCell ref="J187:M187"/>
    <mergeCell ref="D152:E153"/>
    <mergeCell ref="F152:I152"/>
    <mergeCell ref="J152:M152"/>
    <mergeCell ref="D223:E223"/>
    <mergeCell ref="D296:E296"/>
    <mergeCell ref="D362:E362"/>
    <mergeCell ref="D372:E372"/>
    <mergeCell ref="D187:E188"/>
    <mergeCell ref="D517:E517"/>
    <mergeCell ref="D383:E383"/>
    <mergeCell ref="D419:E419"/>
    <mergeCell ref="D429:E429"/>
    <mergeCell ref="D464:E464"/>
    <mergeCell ref="L536:M536"/>
    <mergeCell ref="F536:G536"/>
    <mergeCell ref="H536:I536"/>
    <mergeCell ref="J536:K536"/>
    <mergeCell ref="D528:E5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workbookViewId="0"/>
  </sheetViews>
  <sheetFormatPr defaultColWidth="11.42578125" defaultRowHeight="15" x14ac:dyDescent="0.25"/>
  <cols>
    <col min="1" max="1" width="4" style="12" customWidth="1"/>
    <col min="2" max="2" width="4" style="21" customWidth="1"/>
    <col min="3" max="3" width="4" style="14" customWidth="1"/>
    <col min="4" max="4" width="13.28515625" style="14" customWidth="1"/>
    <col min="5" max="7" width="13.28515625" style="98" customWidth="1"/>
    <col min="8" max="8" width="13.28515625" style="16" customWidth="1"/>
    <col min="9" max="9" width="13.28515625" style="15" customWidth="1"/>
    <col min="10" max="10" width="13.28515625" style="16" customWidth="1"/>
    <col min="11" max="11" width="13.28515625" style="15" customWidth="1"/>
    <col min="12" max="12" width="13.28515625" style="16" customWidth="1"/>
    <col min="13" max="16384" width="11.42578125" style="14"/>
  </cols>
  <sheetData>
    <row r="1" spans="1:12" s="9" customFormat="1" ht="23.25" x14ac:dyDescent="0.25">
      <c r="A1" s="7" t="s">
        <v>44</v>
      </c>
      <c r="B1" s="8"/>
      <c r="E1" s="97"/>
      <c r="F1" s="97"/>
      <c r="G1" s="97"/>
      <c r="H1" s="11"/>
      <c r="I1" s="10"/>
      <c r="J1" s="11"/>
      <c r="K1" s="10"/>
      <c r="L1" s="11"/>
    </row>
    <row r="2" spans="1:12" ht="19.5" thickBot="1" x14ac:dyDescent="0.3">
      <c r="B2" s="13"/>
    </row>
    <row r="3" spans="1:12" s="17" customFormat="1" ht="30.75" thickBot="1" x14ac:dyDescent="0.3">
      <c r="B3" s="18"/>
      <c r="D3" s="111" t="s">
        <v>50</v>
      </c>
      <c r="E3" s="104" t="s">
        <v>51</v>
      </c>
      <c r="F3" s="107" t="s">
        <v>52</v>
      </c>
      <c r="G3" s="104" t="s">
        <v>74</v>
      </c>
      <c r="H3" s="107" t="s">
        <v>89</v>
      </c>
      <c r="I3" s="19" t="s">
        <v>92</v>
      </c>
      <c r="J3" s="107" t="s">
        <v>118</v>
      </c>
      <c r="K3" s="19" t="s">
        <v>91</v>
      </c>
      <c r="L3" s="112" t="s">
        <v>94</v>
      </c>
    </row>
    <row r="4" spans="1:12" s="12" customFormat="1" x14ac:dyDescent="0.25">
      <c r="B4" s="21"/>
      <c r="D4" s="115">
        <v>7</v>
      </c>
      <c r="E4" s="105" t="s">
        <v>53</v>
      </c>
      <c r="F4" s="108">
        <v>1315.98498535156</v>
      </c>
      <c r="G4" s="105">
        <v>56509.421875</v>
      </c>
      <c r="H4" s="108">
        <v>19781.693359375</v>
      </c>
      <c r="I4" s="25">
        <v>9.0750150382999994E-2</v>
      </c>
      <c r="J4" s="108">
        <v>87924.6171875</v>
      </c>
      <c r="K4" s="25">
        <v>6.6796213388E-2</v>
      </c>
      <c r="L4" s="113">
        <v>191.94400024414099</v>
      </c>
    </row>
    <row r="5" spans="1:12" x14ac:dyDescent="0.25">
      <c r="D5" s="116">
        <v>7</v>
      </c>
      <c r="E5" s="106" t="s">
        <v>119</v>
      </c>
      <c r="F5" s="109">
        <v>3066.65112304687</v>
      </c>
      <c r="G5" s="106">
        <v>244801.03125</v>
      </c>
      <c r="H5" s="109">
        <v>88291.234375</v>
      </c>
      <c r="I5" s="32">
        <v>0.38158285617799997</v>
      </c>
      <c r="J5" s="109">
        <v>369702.1875</v>
      </c>
      <c r="K5" s="32">
        <v>0.37403535842899999</v>
      </c>
      <c r="L5" s="114">
        <v>1074.81896972656</v>
      </c>
    </row>
    <row r="6" spans="1:12" x14ac:dyDescent="0.25">
      <c r="D6" s="116">
        <v>7</v>
      </c>
      <c r="E6" s="106" t="s">
        <v>120</v>
      </c>
      <c r="F6" s="109">
        <v>1114.72045898438</v>
      </c>
      <c r="G6" s="106">
        <v>56277.05859375</v>
      </c>
      <c r="H6" s="109">
        <v>14008.89453125</v>
      </c>
      <c r="I6" s="32">
        <v>8.8956668973000003E-2</v>
      </c>
      <c r="J6" s="109">
        <v>86186.9765625</v>
      </c>
      <c r="K6" s="32">
        <v>7.7482551336000002E-2</v>
      </c>
      <c r="L6" s="114">
        <v>222.65199279785199</v>
      </c>
    </row>
    <row r="7" spans="1:12" x14ac:dyDescent="0.25">
      <c r="D7" s="116">
        <v>7</v>
      </c>
      <c r="E7" s="106" t="s">
        <v>121</v>
      </c>
      <c r="F7" s="109">
        <v>1319.53491210938</v>
      </c>
      <c r="G7" s="106">
        <v>63198.84765625</v>
      </c>
      <c r="H7" s="109">
        <v>21637.287109375</v>
      </c>
      <c r="I7" s="32">
        <v>9.7289532422999994E-2</v>
      </c>
      <c r="J7" s="109">
        <v>94260.3984375</v>
      </c>
      <c r="K7" s="32">
        <v>0.15490907430600001</v>
      </c>
      <c r="L7" s="114">
        <v>445.14300537109398</v>
      </c>
    </row>
    <row r="8" spans="1:12" x14ac:dyDescent="0.25">
      <c r="D8" s="116">
        <v>7</v>
      </c>
      <c r="E8" s="106" t="s">
        <v>122</v>
      </c>
      <c r="F8" s="109">
        <v>559.67535400390602</v>
      </c>
      <c r="G8" s="106">
        <v>40248.55078125</v>
      </c>
      <c r="H8" s="109">
        <v>5597.61865234375</v>
      </c>
      <c r="I8" s="32">
        <v>6.2710426747999995E-2</v>
      </c>
      <c r="J8" s="109">
        <v>60757.9140625</v>
      </c>
      <c r="K8" s="32">
        <v>6.9158777594999998E-2</v>
      </c>
      <c r="L8" s="114">
        <v>198.73300170898401</v>
      </c>
    </row>
    <row r="9" spans="1:12" x14ac:dyDescent="0.25">
      <c r="D9" s="116">
        <v>7</v>
      </c>
      <c r="E9" s="106" t="s">
        <v>123</v>
      </c>
      <c r="F9" s="109">
        <v>3022.59375</v>
      </c>
      <c r="G9" s="106">
        <v>175978.578125</v>
      </c>
      <c r="H9" s="109">
        <v>46383.13671875</v>
      </c>
      <c r="I9" s="32">
        <v>0.27871036529499998</v>
      </c>
      <c r="J9" s="109">
        <v>270032.625</v>
      </c>
      <c r="K9" s="32">
        <v>0.25761803984600001</v>
      </c>
      <c r="L9" s="114">
        <v>740.28497314453102</v>
      </c>
    </row>
    <row r="10" spans="1:12" x14ac:dyDescent="0.25">
      <c r="D10" s="116">
        <v>6</v>
      </c>
      <c r="E10" s="106" t="s">
        <v>53</v>
      </c>
      <c r="F10" s="109">
        <v>1518.28674316406</v>
      </c>
      <c r="G10" s="106">
        <v>74527.7265625</v>
      </c>
      <c r="H10" s="109">
        <v>21551.64453125</v>
      </c>
      <c r="I10" s="32">
        <v>0.12541659176299999</v>
      </c>
      <c r="J10" s="109">
        <v>116253.1484375</v>
      </c>
      <c r="K10" s="32">
        <v>0.105325140059</v>
      </c>
      <c r="L10" s="114">
        <v>273.86199951171898</v>
      </c>
    </row>
    <row r="11" spans="1:12" x14ac:dyDescent="0.25">
      <c r="D11" s="116">
        <v>6</v>
      </c>
      <c r="E11" s="106" t="s">
        <v>119</v>
      </c>
      <c r="F11" s="109">
        <v>3653.56591796875</v>
      </c>
      <c r="G11" s="106">
        <v>227977.84375</v>
      </c>
      <c r="H11" s="109">
        <v>114486.4453125</v>
      </c>
      <c r="I11" s="32">
        <v>0.37598338723199998</v>
      </c>
      <c r="J11" s="109">
        <v>348512.53125</v>
      </c>
      <c r="K11" s="32">
        <v>0.34267187118499998</v>
      </c>
      <c r="L11" s="114">
        <v>891.0009765625</v>
      </c>
    </row>
    <row r="12" spans="1:12" x14ac:dyDescent="0.25">
      <c r="D12" s="116">
        <v>6</v>
      </c>
      <c r="E12" s="106" t="s">
        <v>120</v>
      </c>
      <c r="F12" s="109">
        <v>774.6416015625</v>
      </c>
      <c r="G12" s="106">
        <v>36793.18359375</v>
      </c>
      <c r="H12" s="109">
        <v>3162.06665039063</v>
      </c>
      <c r="I12" s="32">
        <v>6.0768060386000002E-2</v>
      </c>
      <c r="J12" s="109">
        <v>56328.10546875</v>
      </c>
      <c r="K12" s="32">
        <v>5.7688802481000001E-2</v>
      </c>
      <c r="L12" s="114">
        <v>150</v>
      </c>
    </row>
    <row r="13" spans="1:12" x14ac:dyDescent="0.25">
      <c r="D13" s="116">
        <v>6</v>
      </c>
      <c r="E13" s="106" t="s">
        <v>121</v>
      </c>
      <c r="F13" s="109">
        <v>1000.08068847656</v>
      </c>
      <c r="G13" s="106">
        <v>41895.5390625</v>
      </c>
      <c r="H13" s="109">
        <v>9812.3310546875</v>
      </c>
      <c r="I13" s="32">
        <v>6.8436369299999994E-2</v>
      </c>
      <c r="J13" s="109">
        <v>63436.1328125</v>
      </c>
      <c r="K13" s="32">
        <v>0.10222724825100001</v>
      </c>
      <c r="L13" s="114">
        <v>265.80700683593801</v>
      </c>
    </row>
    <row r="14" spans="1:12" x14ac:dyDescent="0.25">
      <c r="D14" s="116">
        <v>6</v>
      </c>
      <c r="E14" s="106" t="s">
        <v>122</v>
      </c>
      <c r="F14" s="109">
        <v>589.987060546875</v>
      </c>
      <c r="G14" s="106">
        <v>40734.16796875</v>
      </c>
      <c r="H14" s="109">
        <v>3213.87817382812</v>
      </c>
      <c r="I14" s="32">
        <v>6.5617054701000002E-2</v>
      </c>
      <c r="J14" s="109">
        <v>60822.8125</v>
      </c>
      <c r="K14" s="32">
        <v>8.7975807488000005E-2</v>
      </c>
      <c r="L14" s="114">
        <v>228.75100708007801</v>
      </c>
    </row>
    <row r="15" spans="1:12" x14ac:dyDescent="0.25">
      <c r="D15" s="116">
        <v>6</v>
      </c>
      <c r="E15" s="106" t="s">
        <v>123</v>
      </c>
      <c r="F15" s="109">
        <v>3220.72924804687</v>
      </c>
      <c r="G15" s="106">
        <v>183706.078125</v>
      </c>
      <c r="H15" s="109">
        <v>69884.9140625</v>
      </c>
      <c r="I15" s="32">
        <v>0.30377852916699999</v>
      </c>
      <c r="J15" s="109">
        <v>281583.25</v>
      </c>
      <c r="K15" s="32">
        <v>0.30411112308499999</v>
      </c>
      <c r="L15" s="114">
        <v>790.73699951171898</v>
      </c>
    </row>
    <row r="16" spans="1:12" x14ac:dyDescent="0.25">
      <c r="D16" s="116">
        <v>5</v>
      </c>
      <c r="E16" s="106" t="s">
        <v>53</v>
      </c>
      <c r="F16" s="109">
        <v>1493.18286132813</v>
      </c>
      <c r="G16" s="106">
        <v>73327.7578125</v>
      </c>
      <c r="H16" s="109">
        <v>28748.0390625</v>
      </c>
      <c r="I16" s="32">
        <v>0.12519238889199999</v>
      </c>
      <c r="J16" s="109">
        <v>114420.53125</v>
      </c>
      <c r="K16" s="32">
        <v>0.110854305327</v>
      </c>
      <c r="L16" s="114">
        <v>272.57501220703102</v>
      </c>
    </row>
    <row r="17" spans="2:12" x14ac:dyDescent="0.25">
      <c r="D17" s="116">
        <v>5</v>
      </c>
      <c r="E17" s="106" t="s">
        <v>119</v>
      </c>
      <c r="F17" s="109">
        <v>3105.58666992188</v>
      </c>
      <c r="G17" s="106">
        <v>232264.140625</v>
      </c>
      <c r="H17" s="109">
        <v>119563.28125</v>
      </c>
      <c r="I17" s="32">
        <v>0.38912203907999998</v>
      </c>
      <c r="J17" s="109">
        <v>355641.03125</v>
      </c>
      <c r="K17" s="32">
        <v>0.36377862095800001</v>
      </c>
      <c r="L17" s="114">
        <v>894.47998046875</v>
      </c>
    </row>
    <row r="18" spans="2:12" x14ac:dyDescent="0.25">
      <c r="D18" s="116">
        <v>5</v>
      </c>
      <c r="E18" s="106" t="s">
        <v>120</v>
      </c>
      <c r="F18" s="109">
        <v>756.28234863281205</v>
      </c>
      <c r="G18" s="106">
        <v>24636.318359375</v>
      </c>
      <c r="H18" s="109">
        <v>4254.6806640625</v>
      </c>
      <c r="I18" s="32">
        <v>4.1457064449999997E-2</v>
      </c>
      <c r="J18" s="109">
        <v>37889.99609375</v>
      </c>
      <c r="K18" s="32">
        <v>3.6789435893000003E-2</v>
      </c>
      <c r="L18" s="114">
        <v>90.459999084472997</v>
      </c>
    </row>
    <row r="19" spans="2:12" x14ac:dyDescent="0.25">
      <c r="D19" s="116">
        <v>5</v>
      </c>
      <c r="E19" s="106" t="s">
        <v>121</v>
      </c>
      <c r="F19" s="109">
        <v>1060.47961425781</v>
      </c>
      <c r="G19" s="106">
        <v>42710.4921875</v>
      </c>
      <c r="H19" s="109">
        <v>9864.927734375</v>
      </c>
      <c r="I19" s="32">
        <v>7.1659848094E-2</v>
      </c>
      <c r="J19" s="109">
        <v>65494.0546875</v>
      </c>
      <c r="K19" s="32">
        <v>9.8188266157999998E-2</v>
      </c>
      <c r="L19" s="114">
        <v>241.43099975585901</v>
      </c>
    </row>
    <row r="20" spans="2:12" x14ac:dyDescent="0.25">
      <c r="D20" s="116">
        <v>5</v>
      </c>
      <c r="E20" s="106" t="s">
        <v>122</v>
      </c>
      <c r="F20" s="109">
        <v>576.04290771484398</v>
      </c>
      <c r="G20" s="106">
        <v>32495.17578125</v>
      </c>
      <c r="H20" s="109">
        <v>4869.1123046875</v>
      </c>
      <c r="I20" s="32">
        <v>5.3153511137000002E-2</v>
      </c>
      <c r="J20" s="109">
        <v>48580.05078125</v>
      </c>
      <c r="K20" s="32">
        <v>8.1478476524000004E-2</v>
      </c>
      <c r="L20" s="114">
        <v>200.343994140625</v>
      </c>
    </row>
    <row r="21" spans="2:12" x14ac:dyDescent="0.25">
      <c r="D21" s="116">
        <v>5</v>
      </c>
      <c r="E21" s="106" t="s">
        <v>123</v>
      </c>
      <c r="F21" s="109">
        <v>3110.98315429687</v>
      </c>
      <c r="G21" s="106">
        <v>189258.546875</v>
      </c>
      <c r="H21" s="109">
        <v>74473.6484375</v>
      </c>
      <c r="I21" s="32">
        <v>0.31941515207299997</v>
      </c>
      <c r="J21" s="109">
        <v>291931.90625</v>
      </c>
      <c r="K21" s="32">
        <v>0.30891087651299998</v>
      </c>
      <c r="L21" s="114">
        <v>759.56799316406205</v>
      </c>
    </row>
    <row r="22" spans="2:12" x14ac:dyDescent="0.25">
      <c r="D22" s="116">
        <v>4</v>
      </c>
      <c r="E22" s="106" t="s">
        <v>53</v>
      </c>
      <c r="F22" s="109">
        <v>1232.86804199219</v>
      </c>
      <c r="G22" s="106">
        <v>58290.703125</v>
      </c>
      <c r="H22" s="109">
        <v>12391.7421875</v>
      </c>
      <c r="I22" s="32">
        <v>0.14833725988900001</v>
      </c>
      <c r="J22" s="109">
        <v>90372.3515625</v>
      </c>
      <c r="K22" s="32">
        <v>0.144760400057</v>
      </c>
      <c r="L22" s="114">
        <v>271.38000488281199</v>
      </c>
    </row>
    <row r="23" spans="2:12" x14ac:dyDescent="0.25">
      <c r="D23" s="116">
        <v>4</v>
      </c>
      <c r="E23" s="106" t="s">
        <v>119</v>
      </c>
      <c r="F23" s="109">
        <v>1071.76599121094</v>
      </c>
      <c r="G23" s="106">
        <v>49070.21484375</v>
      </c>
      <c r="H23" s="109">
        <v>18193.296875</v>
      </c>
      <c r="I23" s="32">
        <v>0.118251502514</v>
      </c>
      <c r="J23" s="109">
        <v>72043.03125</v>
      </c>
      <c r="K23" s="32">
        <v>0.185098931193</v>
      </c>
      <c r="L23" s="114">
        <v>347.00201416015602</v>
      </c>
    </row>
    <row r="24" spans="2:12" s="12" customFormat="1" x14ac:dyDescent="0.25">
      <c r="B24" s="21"/>
      <c r="D24" s="116">
        <v>4</v>
      </c>
      <c r="E24" s="106" t="s">
        <v>120</v>
      </c>
      <c r="F24" s="109">
        <v>1195.49438476562</v>
      </c>
      <c r="G24" s="106">
        <v>49924.2578125</v>
      </c>
      <c r="H24" s="109">
        <v>15925.96484375</v>
      </c>
      <c r="I24" s="32">
        <v>0.12596714496600001</v>
      </c>
      <c r="J24" s="109">
        <v>76743.6796875</v>
      </c>
      <c r="K24" s="32">
        <v>9.6295163035000006E-2</v>
      </c>
      <c r="L24" s="114">
        <v>180.52299499511699</v>
      </c>
    </row>
    <row r="25" spans="2:12" x14ac:dyDescent="0.25">
      <c r="D25" s="116">
        <v>4</v>
      </c>
      <c r="E25" s="106" t="s">
        <v>121</v>
      </c>
      <c r="F25" s="109">
        <v>1357.52734375</v>
      </c>
      <c r="G25" s="106">
        <v>56929.734375</v>
      </c>
      <c r="H25" s="109">
        <v>19191.685546875</v>
      </c>
      <c r="I25" s="32">
        <v>0.14450427889799999</v>
      </c>
      <c r="J25" s="109">
        <v>88037.171875</v>
      </c>
      <c r="K25" s="32">
        <v>0.12772819399800001</v>
      </c>
      <c r="L25" s="114">
        <v>239.44999694824199</v>
      </c>
    </row>
    <row r="26" spans="2:12" x14ac:dyDescent="0.25">
      <c r="D26" s="116">
        <v>4</v>
      </c>
      <c r="E26" s="106" t="s">
        <v>122</v>
      </c>
      <c r="F26" s="109">
        <v>658.85601806640602</v>
      </c>
      <c r="G26" s="106">
        <v>32203.203125</v>
      </c>
      <c r="H26" s="109">
        <v>7517.57177734375</v>
      </c>
      <c r="I26" s="32">
        <v>7.8553065657999993E-2</v>
      </c>
      <c r="J26" s="109">
        <v>47857.328125</v>
      </c>
      <c r="K26" s="32">
        <v>9.9901102483000007E-2</v>
      </c>
      <c r="L26" s="114">
        <v>187.28300476074199</v>
      </c>
    </row>
    <row r="27" spans="2:12" x14ac:dyDescent="0.25">
      <c r="D27" s="116">
        <v>4</v>
      </c>
      <c r="E27" s="106" t="s">
        <v>123</v>
      </c>
      <c r="F27" s="109">
        <v>2792.54809570313</v>
      </c>
      <c r="G27" s="106">
        <v>150666.515625</v>
      </c>
      <c r="H27" s="109">
        <v>54458.6484375</v>
      </c>
      <c r="I27" s="32">
        <v>0.38438674807500001</v>
      </c>
      <c r="J27" s="109">
        <v>234182.125</v>
      </c>
      <c r="K27" s="32">
        <v>0.34621620178200002</v>
      </c>
      <c r="L27" s="114">
        <v>649.04602050781205</v>
      </c>
    </row>
    <row r="28" spans="2:12" s="12" customFormat="1" x14ac:dyDescent="0.25">
      <c r="B28" s="21"/>
      <c r="D28" s="116">
        <v>3</v>
      </c>
      <c r="E28" s="106" t="s">
        <v>53</v>
      </c>
      <c r="F28" s="109">
        <v>1125.53405761719</v>
      </c>
      <c r="G28" s="106">
        <v>45751.61328125</v>
      </c>
      <c r="H28" s="109">
        <v>3337.09765625</v>
      </c>
      <c r="I28" s="32">
        <v>0.13617132604099999</v>
      </c>
      <c r="J28" s="109">
        <v>71068.9375</v>
      </c>
      <c r="K28" s="32">
        <v>0.14035260677299999</v>
      </c>
      <c r="L28" s="114">
        <v>230.21800231933599</v>
      </c>
    </row>
    <row r="29" spans="2:12" x14ac:dyDescent="0.25">
      <c r="D29" s="116">
        <v>3</v>
      </c>
      <c r="E29" s="106" t="s">
        <v>119</v>
      </c>
      <c r="F29" s="109">
        <v>1096.0703125</v>
      </c>
      <c r="G29" s="106">
        <v>53283.03125</v>
      </c>
      <c r="H29" s="109">
        <v>17038.890625</v>
      </c>
      <c r="I29" s="32">
        <v>0.150613412261</v>
      </c>
      <c r="J29" s="109">
        <v>78606.375</v>
      </c>
      <c r="K29" s="32">
        <v>0.241153508425</v>
      </c>
      <c r="L29" s="114">
        <v>395.55999755859398</v>
      </c>
    </row>
    <row r="30" spans="2:12" x14ac:dyDescent="0.25">
      <c r="D30" s="116">
        <v>3</v>
      </c>
      <c r="E30" s="106" t="s">
        <v>120</v>
      </c>
      <c r="F30" s="109">
        <v>1038.89404296875</v>
      </c>
      <c r="G30" s="106">
        <v>40376.796875</v>
      </c>
      <c r="H30" s="109">
        <v>11611.9912109375</v>
      </c>
      <c r="I30" s="32">
        <v>0.119656048715</v>
      </c>
      <c r="J30" s="109">
        <v>62449.47265625</v>
      </c>
      <c r="K30" s="32">
        <v>8.5306011139999999E-2</v>
      </c>
      <c r="L30" s="114">
        <v>139.92599487304699</v>
      </c>
    </row>
    <row r="31" spans="2:12" x14ac:dyDescent="0.25">
      <c r="D31" s="116">
        <v>3</v>
      </c>
      <c r="E31" s="106" t="s">
        <v>121</v>
      </c>
      <c r="F31" s="109">
        <v>1320.33581542969</v>
      </c>
      <c r="G31" s="106">
        <v>52358.57421875</v>
      </c>
      <c r="H31" s="109">
        <v>16326.39453125</v>
      </c>
      <c r="I31" s="32">
        <v>0.156363800168</v>
      </c>
      <c r="J31" s="109">
        <v>81607.5546875</v>
      </c>
      <c r="K31" s="32">
        <v>0.12302450090600001</v>
      </c>
      <c r="L31" s="114">
        <v>201.794998168945</v>
      </c>
    </row>
    <row r="32" spans="2:12" x14ac:dyDescent="0.25">
      <c r="D32" s="116">
        <v>3</v>
      </c>
      <c r="E32" s="106" t="s">
        <v>122</v>
      </c>
      <c r="F32" s="109">
        <v>685.79779052734398</v>
      </c>
      <c r="G32" s="106">
        <v>28963.861328125</v>
      </c>
      <c r="H32" s="109">
        <v>3173.74365234375</v>
      </c>
      <c r="I32" s="32">
        <v>8.2467608154000005E-2</v>
      </c>
      <c r="J32" s="109">
        <v>43040.51953125</v>
      </c>
      <c r="K32" s="32">
        <v>0.108128294349</v>
      </c>
      <c r="L32" s="114">
        <v>177.36099243164099</v>
      </c>
    </row>
    <row r="33" spans="2:12" s="12" customFormat="1" ht="15.75" thickBot="1" x14ac:dyDescent="0.3">
      <c r="B33" s="21"/>
      <c r="D33" s="117">
        <v>3</v>
      </c>
      <c r="E33" s="118" t="s">
        <v>123</v>
      </c>
      <c r="F33" s="119">
        <v>2312.44848632813</v>
      </c>
      <c r="G33" s="118">
        <v>117483.7890625</v>
      </c>
      <c r="H33" s="119">
        <v>36858.203125</v>
      </c>
      <c r="I33" s="124">
        <v>0.35472780466100001</v>
      </c>
      <c r="J33" s="119">
        <v>185135.34375</v>
      </c>
      <c r="K33" s="124">
        <v>0.30203506350499998</v>
      </c>
      <c r="L33" s="120">
        <v>495.42300415039102</v>
      </c>
    </row>
    <row r="34" spans="2:12" s="41" customFormat="1" x14ac:dyDescent="0.25">
      <c r="D34" s="41" t="s">
        <v>54</v>
      </c>
      <c r="I34" s="125"/>
      <c r="K34" s="1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opLeftCell="A34" workbookViewId="0">
      <selection activeCell="F57" sqref="F57"/>
    </sheetView>
  </sheetViews>
  <sheetFormatPr defaultColWidth="11.42578125" defaultRowHeight="15" x14ac:dyDescent="0.25"/>
  <cols>
    <col min="1" max="1" width="4" style="12" customWidth="1"/>
    <col min="2" max="2" width="4" style="21" customWidth="1"/>
    <col min="3" max="3" width="4" style="14" customWidth="1"/>
    <col min="4" max="4" width="28.28515625" style="14" customWidth="1"/>
    <col min="5" max="5" width="12.85546875" style="98" customWidth="1"/>
    <col min="6" max="6" width="12.85546875" style="15" customWidth="1"/>
    <col min="7" max="8" width="12.85546875" style="16" customWidth="1"/>
    <col min="9" max="9" width="12.85546875" style="15" customWidth="1"/>
    <col min="10" max="13" width="12.85546875" style="16" customWidth="1"/>
    <col min="14" max="16384" width="11.42578125" style="14"/>
  </cols>
  <sheetData>
    <row r="1" spans="1:14" s="9" customFormat="1" ht="23.25" x14ac:dyDescent="0.25">
      <c r="A1" s="7" t="s">
        <v>0</v>
      </c>
      <c r="B1" s="8"/>
      <c r="E1" s="97"/>
      <c r="F1" s="10"/>
      <c r="G1" s="11"/>
      <c r="H1" s="11"/>
      <c r="I1" s="10"/>
      <c r="J1" s="11"/>
      <c r="K1" s="11"/>
      <c r="L1" s="11"/>
      <c r="M1" s="11"/>
    </row>
    <row r="2" spans="1:14" ht="19.5" thickBot="1" x14ac:dyDescent="0.3">
      <c r="B2" s="13" t="s">
        <v>1</v>
      </c>
    </row>
    <row r="3" spans="1:14" s="17" customFormat="1" ht="30.75" thickBot="1" x14ac:dyDescent="0.3">
      <c r="B3" s="18"/>
      <c r="D3" s="90" t="s">
        <v>35</v>
      </c>
      <c r="E3" s="99" t="s">
        <v>2</v>
      </c>
      <c r="F3" s="91" t="s">
        <v>92</v>
      </c>
      <c r="G3" s="5" t="s">
        <v>118</v>
      </c>
      <c r="H3" s="5" t="s">
        <v>46</v>
      </c>
      <c r="I3" s="19" t="s">
        <v>91</v>
      </c>
      <c r="J3" s="20" t="s">
        <v>94</v>
      </c>
      <c r="K3" s="20" t="s">
        <v>46</v>
      </c>
      <c r="L3" s="5" t="s">
        <v>90</v>
      </c>
      <c r="M3" s="6" t="s">
        <v>3</v>
      </c>
    </row>
    <row r="4" spans="1:14" s="12" customFormat="1" x14ac:dyDescent="0.25">
      <c r="B4" s="21"/>
      <c r="D4" s="22" t="s">
        <v>23</v>
      </c>
      <c r="E4" s="100">
        <v>0</v>
      </c>
      <c r="F4" s="23">
        <v>3.8897164166000003E-2</v>
      </c>
      <c r="G4" s="24">
        <v>28394.716796875</v>
      </c>
      <c r="H4" s="24">
        <v>-6950.77197265625</v>
      </c>
      <c r="I4" s="25">
        <v>2.7910359204E-2</v>
      </c>
      <c r="J4" s="26">
        <v>72.481002807617003</v>
      </c>
      <c r="K4" s="26">
        <v>-26.226999282836999</v>
      </c>
      <c r="L4" s="24">
        <v>399</v>
      </c>
      <c r="M4" s="27">
        <v>174</v>
      </c>
      <c r="N4" s="28" t="s">
        <v>15</v>
      </c>
    </row>
    <row r="5" spans="1:14" x14ac:dyDescent="0.25">
      <c r="D5" s="29" t="s">
        <v>20</v>
      </c>
      <c r="E5" s="101">
        <v>0</v>
      </c>
      <c r="F5" s="30">
        <v>6.7972637712999995E-2</v>
      </c>
      <c r="G5" s="31">
        <v>49210.71484375</v>
      </c>
      <c r="H5" s="31">
        <v>-7169.63623046875</v>
      </c>
      <c r="I5" s="32">
        <v>3.7371564656E-2</v>
      </c>
      <c r="J5" s="33">
        <v>97.051002502440994</v>
      </c>
      <c r="K5" s="33">
        <v>-23.104000091553001</v>
      </c>
      <c r="L5" s="31">
        <v>525</v>
      </c>
      <c r="M5" s="34">
        <v>198</v>
      </c>
      <c r="N5" s="28" t="s">
        <v>15</v>
      </c>
    </row>
    <row r="6" spans="1:14" x14ac:dyDescent="0.25">
      <c r="D6" s="29" t="s">
        <v>109</v>
      </c>
      <c r="E6" s="101">
        <v>4</v>
      </c>
      <c r="F6" s="30">
        <v>1.4213971794E-2</v>
      </c>
      <c r="G6" s="31">
        <v>10319.1845703125</v>
      </c>
      <c r="H6" s="31">
        <v>-14208.130859375</v>
      </c>
      <c r="I6" s="32">
        <v>8.6302198469999994E-3</v>
      </c>
      <c r="J6" s="33">
        <v>22.412000656128001</v>
      </c>
      <c r="K6" s="33">
        <v>-32.587001800537003</v>
      </c>
      <c r="L6" s="31">
        <v>475</v>
      </c>
      <c r="M6" s="34">
        <v>162</v>
      </c>
      <c r="N6" s="28" t="s">
        <v>15</v>
      </c>
    </row>
    <row r="7" spans="1:14" x14ac:dyDescent="0.25">
      <c r="D7" s="29" t="s">
        <v>8</v>
      </c>
      <c r="E7" s="101">
        <v>4</v>
      </c>
      <c r="F7" s="30">
        <v>2.3667598700000001E-4</v>
      </c>
      <c r="G7" s="31">
        <v>176.94599914550801</v>
      </c>
      <c r="H7" s="31">
        <v>-401.87344360351602</v>
      </c>
      <c r="I7" s="32">
        <v>1.47482351E-4</v>
      </c>
      <c r="J7" s="33">
        <v>0.38299998640999999</v>
      </c>
      <c r="K7" s="33">
        <v>-0.92199999093999996</v>
      </c>
      <c r="L7" s="31">
        <v>462</v>
      </c>
      <c r="M7" s="34">
        <v>201</v>
      </c>
      <c r="N7" s="28" t="s">
        <v>15</v>
      </c>
    </row>
    <row r="8" spans="1:14" x14ac:dyDescent="0.25">
      <c r="D8" s="29" t="s">
        <v>9</v>
      </c>
      <c r="E8" s="101">
        <v>7</v>
      </c>
      <c r="F8" s="30">
        <v>4.3362937869999996E-3</v>
      </c>
      <c r="G8" s="31">
        <v>3150.6865234375</v>
      </c>
      <c r="I8" s="32">
        <v>3.6450859619999998E-3</v>
      </c>
      <c r="J8" s="33">
        <v>9.4659996032709994</v>
      </c>
      <c r="L8" s="31">
        <v>341</v>
      </c>
      <c r="M8" s="34">
        <v>180</v>
      </c>
      <c r="N8" s="28" t="s">
        <v>10</v>
      </c>
    </row>
    <row r="9" spans="1:14" x14ac:dyDescent="0.25">
      <c r="D9" s="29" t="s">
        <v>12</v>
      </c>
      <c r="E9" s="101">
        <v>5</v>
      </c>
      <c r="F9" s="30">
        <v>8.6837867270000008E-3</v>
      </c>
      <c r="G9" s="31">
        <v>6353.47509765625</v>
      </c>
      <c r="H9" s="31">
        <v>4633.5400390625</v>
      </c>
      <c r="I9" s="32">
        <v>5.0113191829999999E-3</v>
      </c>
      <c r="J9" s="33">
        <v>13.013999938965</v>
      </c>
      <c r="K9" s="33">
        <v>9.3439998626709997</v>
      </c>
      <c r="L9" s="31">
        <v>500</v>
      </c>
      <c r="M9" s="34">
        <v>201</v>
      </c>
      <c r="N9" s="28" t="s">
        <v>15</v>
      </c>
    </row>
    <row r="10" spans="1:14" x14ac:dyDescent="0.25">
      <c r="D10" s="29" t="s">
        <v>13</v>
      </c>
      <c r="E10" s="101">
        <v>0</v>
      </c>
      <c r="F10" s="30">
        <v>0.200064629316</v>
      </c>
      <c r="G10" s="31">
        <v>144259.09375</v>
      </c>
      <c r="H10" s="31">
        <v>29437.47265625</v>
      </c>
      <c r="I10" s="32">
        <v>0.27725139260300002</v>
      </c>
      <c r="J10" s="33">
        <v>720</v>
      </c>
      <c r="K10" s="33">
        <v>180</v>
      </c>
      <c r="L10" s="31">
        <v>217</v>
      </c>
      <c r="M10" s="34">
        <v>122</v>
      </c>
      <c r="N10" s="28" t="s">
        <v>15</v>
      </c>
    </row>
    <row r="11" spans="1:14" x14ac:dyDescent="0.25">
      <c r="D11" s="29" t="s">
        <v>21</v>
      </c>
      <c r="E11" s="101">
        <v>0</v>
      </c>
      <c r="F11" s="30">
        <v>4.1069034487E-2</v>
      </c>
      <c r="G11" s="31">
        <v>29670.91015625</v>
      </c>
      <c r="H11" s="31">
        <v>-21467.2421875</v>
      </c>
      <c r="I11" s="32">
        <v>4.8091568053000001E-2</v>
      </c>
      <c r="J11" s="33">
        <v>124.889999389648</v>
      </c>
      <c r="K11" s="33">
        <v>-75.966003417969006</v>
      </c>
      <c r="L11" s="31">
        <v>251</v>
      </c>
      <c r="M11" s="34">
        <v>175</v>
      </c>
      <c r="N11" s="28" t="s">
        <v>15</v>
      </c>
    </row>
    <row r="12" spans="1:14" x14ac:dyDescent="0.25">
      <c r="D12" s="29" t="s">
        <v>48</v>
      </c>
      <c r="E12" s="101">
        <v>0</v>
      </c>
      <c r="F12" s="30">
        <v>3.6457765847000001E-2</v>
      </c>
      <c r="G12" s="31">
        <v>26291.48828125</v>
      </c>
      <c r="H12" s="31">
        <v>11605.6865234375</v>
      </c>
      <c r="I12" s="32">
        <v>3.6966852844000003E-2</v>
      </c>
      <c r="J12" s="33">
        <v>96</v>
      </c>
      <c r="K12" s="33">
        <v>36</v>
      </c>
      <c r="L12" s="31">
        <v>290</v>
      </c>
      <c r="M12" s="34">
        <v>156</v>
      </c>
      <c r="N12" s="28" t="s">
        <v>15</v>
      </c>
    </row>
    <row r="13" spans="1:14" x14ac:dyDescent="0.25">
      <c r="D13" s="29" t="s">
        <v>49</v>
      </c>
      <c r="E13" s="101">
        <v>0</v>
      </c>
      <c r="F13" s="30">
        <v>8.2917362452000001E-2</v>
      </c>
      <c r="G13" s="31">
        <v>59895.4921875</v>
      </c>
      <c r="H13" s="31">
        <v>18253.1875</v>
      </c>
      <c r="I13" s="32">
        <v>4.8770062624999999E-2</v>
      </c>
      <c r="J13" s="33">
        <v>126.65200042724599</v>
      </c>
      <c r="K13" s="33">
        <v>36.652000427246001</v>
      </c>
      <c r="L13" s="31">
        <v>490</v>
      </c>
      <c r="M13" s="34">
        <v>244</v>
      </c>
      <c r="N13" s="28" t="s">
        <v>15</v>
      </c>
    </row>
    <row r="14" spans="1:14" x14ac:dyDescent="0.25">
      <c r="D14" s="29" t="s">
        <v>57</v>
      </c>
      <c r="E14" s="101">
        <v>0</v>
      </c>
      <c r="F14" s="30">
        <v>4.0675006807000001E-2</v>
      </c>
      <c r="G14" s="31">
        <v>29537.4609375</v>
      </c>
      <c r="H14" s="31">
        <v>-324.67401123046898</v>
      </c>
      <c r="I14" s="32">
        <v>2.9199194163E-2</v>
      </c>
      <c r="J14" s="33">
        <v>75.828002929687997</v>
      </c>
      <c r="K14" s="33">
        <v>2.0209999084470001</v>
      </c>
      <c r="L14" s="31">
        <v>400</v>
      </c>
      <c r="M14" s="34">
        <v>252</v>
      </c>
      <c r="N14" s="28" t="s">
        <v>15</v>
      </c>
    </row>
    <row r="15" spans="1:14" x14ac:dyDescent="0.25">
      <c r="D15" s="29" t="s">
        <v>59</v>
      </c>
      <c r="E15" s="101">
        <v>3</v>
      </c>
      <c r="F15" s="30">
        <v>8.9879840611999995E-2</v>
      </c>
      <c r="G15" s="31">
        <v>64722.94140625</v>
      </c>
      <c r="H15" s="31">
        <v>31148.943359375</v>
      </c>
      <c r="I15" s="32">
        <v>0.14221264421900001</v>
      </c>
      <c r="J15" s="33">
        <v>369.31500244140602</v>
      </c>
      <c r="K15" s="33">
        <v>177.31500244140599</v>
      </c>
      <c r="L15" s="31">
        <v>190</v>
      </c>
      <c r="M15" s="34">
        <v>94</v>
      </c>
      <c r="N15" s="28" t="s">
        <v>15</v>
      </c>
    </row>
    <row r="16" spans="1:14" x14ac:dyDescent="0.25">
      <c r="D16" s="29" t="s">
        <v>60</v>
      </c>
      <c r="E16" s="101">
        <v>6</v>
      </c>
      <c r="F16" s="30">
        <v>2.5273583828999999E-2</v>
      </c>
      <c r="G16" s="31">
        <v>18296.8203125</v>
      </c>
      <c r="H16" s="31">
        <v>2665.21508789062</v>
      </c>
      <c r="I16" s="32">
        <v>1.6172999516E-2</v>
      </c>
      <c r="J16" s="33">
        <v>42</v>
      </c>
      <c r="K16" s="33">
        <v>6</v>
      </c>
      <c r="L16" s="31">
        <v>450</v>
      </c>
      <c r="M16" s="34">
        <v>146</v>
      </c>
      <c r="N16" s="28" t="s">
        <v>15</v>
      </c>
    </row>
    <row r="17" spans="1:14" x14ac:dyDescent="0.25">
      <c r="D17" s="29" t="s">
        <v>61</v>
      </c>
      <c r="E17" s="101">
        <v>5</v>
      </c>
      <c r="F17" s="30">
        <v>2.6379721238999999E-2</v>
      </c>
      <c r="G17" s="31">
        <v>19082.140625</v>
      </c>
      <c r="H17" s="31">
        <v>9037.2734375</v>
      </c>
      <c r="I17" s="32">
        <v>1.7297407612E-2</v>
      </c>
      <c r="J17" s="33">
        <v>44.919998168945</v>
      </c>
      <c r="K17" s="33">
        <v>20.16900062561</v>
      </c>
      <c r="L17" s="31">
        <v>440</v>
      </c>
      <c r="M17" s="34">
        <v>184</v>
      </c>
      <c r="N17" s="28" t="s">
        <v>15</v>
      </c>
    </row>
    <row r="18" spans="1:14" x14ac:dyDescent="0.25">
      <c r="D18" s="29" t="s">
        <v>124</v>
      </c>
      <c r="E18" s="101">
        <v>0</v>
      </c>
      <c r="F18" s="30">
        <v>3.2573018223000003E-2</v>
      </c>
      <c r="G18" s="31">
        <v>23378.955078125</v>
      </c>
      <c r="H18" s="31">
        <v>-11767.3837890625</v>
      </c>
      <c r="I18" s="32">
        <v>4.3055988848E-2</v>
      </c>
      <c r="J18" s="33">
        <v>111.81300354003901</v>
      </c>
      <c r="K18" s="33">
        <v>-56.187000274657997</v>
      </c>
      <c r="L18" s="31">
        <v>227</v>
      </c>
      <c r="M18" s="34">
        <v>95</v>
      </c>
      <c r="N18" s="28" t="s">
        <v>15</v>
      </c>
    </row>
    <row r="19" spans="1:14" x14ac:dyDescent="0.25">
      <c r="D19" s="29" t="s">
        <v>125</v>
      </c>
      <c r="E19" s="101">
        <v>5</v>
      </c>
      <c r="F19" s="30">
        <v>1.9115298986E-2</v>
      </c>
      <c r="G19" s="31">
        <v>13833.9833984375</v>
      </c>
      <c r="H19" s="31">
        <v>-4123.71484375</v>
      </c>
      <c r="I19" s="32">
        <v>1.0836679488E-2</v>
      </c>
      <c r="J19" s="33">
        <v>28.142000198363998</v>
      </c>
      <c r="K19" s="33">
        <v>-8.4549999237059996</v>
      </c>
      <c r="L19" s="31">
        <v>508</v>
      </c>
      <c r="M19" s="34">
        <v>291</v>
      </c>
      <c r="N19" s="28" t="s">
        <v>15</v>
      </c>
    </row>
    <row r="20" spans="1:14" x14ac:dyDescent="0.25">
      <c r="D20" s="29" t="s">
        <v>126</v>
      </c>
      <c r="E20" s="101">
        <v>3</v>
      </c>
      <c r="F20" s="30">
        <v>0.12974892556699999</v>
      </c>
      <c r="G20" s="31">
        <v>93958.1953125</v>
      </c>
      <c r="H20" s="31">
        <v>1721.59204101562</v>
      </c>
      <c r="I20" s="32">
        <v>0.14780464768400001</v>
      </c>
      <c r="J20" s="33">
        <v>383.83700561523398</v>
      </c>
      <c r="K20" s="33">
        <v>6.7179999351499999</v>
      </c>
      <c r="L20" s="31">
        <v>258</v>
      </c>
      <c r="M20" s="34">
        <v>146</v>
      </c>
      <c r="N20" s="28" t="s">
        <v>15</v>
      </c>
    </row>
    <row r="21" spans="1:14" x14ac:dyDescent="0.25">
      <c r="D21" s="29" t="s">
        <v>127</v>
      </c>
      <c r="E21" s="101">
        <v>0</v>
      </c>
      <c r="F21" s="30">
        <v>0.12628155946700001</v>
      </c>
      <c r="G21" s="31">
        <v>90991.6328125</v>
      </c>
      <c r="H21" s="31">
        <v>-64543.28125</v>
      </c>
      <c r="I21" s="32">
        <v>7.9414047301000004E-2</v>
      </c>
      <c r="J21" s="33">
        <v>206.23199462890599</v>
      </c>
      <c r="K21" s="33">
        <v>-145.72799682617199</v>
      </c>
      <c r="L21" s="31">
        <v>459</v>
      </c>
      <c r="M21" s="34">
        <v>291</v>
      </c>
      <c r="N21" s="28" t="s">
        <v>15</v>
      </c>
    </row>
    <row r="22" spans="1:14" x14ac:dyDescent="0.25">
      <c r="D22" s="29" t="s">
        <v>128</v>
      </c>
      <c r="E22" s="101">
        <v>0</v>
      </c>
      <c r="F22" s="30">
        <v>1.5223723836E-2</v>
      </c>
      <c r="G22" s="31">
        <v>10848.34765625</v>
      </c>
      <c r="H22" s="31">
        <v>5650.09765625</v>
      </c>
      <c r="I22" s="32">
        <v>2.0210472867E-2</v>
      </c>
      <c r="J22" s="33">
        <v>52.485000610352003</v>
      </c>
      <c r="K22" s="33">
        <v>35.801998138427997</v>
      </c>
      <c r="L22" s="31">
        <v>223</v>
      </c>
      <c r="M22" s="34">
        <v>113</v>
      </c>
      <c r="N22" s="28" t="s">
        <v>15</v>
      </c>
    </row>
    <row r="23" spans="1:14" s="12" customFormat="1" ht="15.75" thickBot="1" x14ac:dyDescent="0.3">
      <c r="B23" s="21"/>
      <c r="D23" s="35"/>
      <c r="E23" s="102"/>
      <c r="F23" s="36"/>
      <c r="G23" s="37"/>
      <c r="H23" s="37"/>
      <c r="I23" s="38"/>
      <c r="J23" s="39"/>
      <c r="K23" s="39"/>
      <c r="L23" s="37"/>
      <c r="M23" s="40"/>
      <c r="N23" s="28"/>
    </row>
    <row r="24" spans="1:14" s="41" customFormat="1" x14ac:dyDescent="0.25">
      <c r="D24" s="41" t="s">
        <v>4</v>
      </c>
    </row>
    <row r="25" spans="1:14" s="41" customFormat="1" x14ac:dyDescent="0.25">
      <c r="D25" s="41" t="s">
        <v>5</v>
      </c>
    </row>
    <row r="26" spans="1:14" s="41" customFormat="1" x14ac:dyDescent="0.25">
      <c r="B26" s="42"/>
      <c r="E26" s="103"/>
      <c r="F26" s="43"/>
      <c r="G26" s="44"/>
      <c r="H26" s="44"/>
      <c r="I26" s="43"/>
      <c r="J26" s="44"/>
      <c r="K26" s="44"/>
      <c r="L26" s="44"/>
      <c r="M26" s="44"/>
    </row>
    <row r="27" spans="1:14" ht="19.5" thickBot="1" x14ac:dyDescent="0.3">
      <c r="A27" s="14"/>
      <c r="B27" s="13" t="s">
        <v>6</v>
      </c>
    </row>
    <row r="28" spans="1:14" s="17" customFormat="1" ht="30.75" thickBot="1" x14ac:dyDescent="0.3">
      <c r="B28" s="18"/>
      <c r="D28" s="90" t="s">
        <v>35</v>
      </c>
      <c r="E28" s="99" t="s">
        <v>2</v>
      </c>
      <c r="F28" s="91" t="s">
        <v>31</v>
      </c>
      <c r="G28" s="5" t="s">
        <v>32</v>
      </c>
      <c r="H28" s="5" t="s">
        <v>36</v>
      </c>
      <c r="I28" s="92" t="s">
        <v>68</v>
      </c>
      <c r="J28" s="5" t="s">
        <v>69</v>
      </c>
      <c r="K28" s="20" t="s">
        <v>90</v>
      </c>
      <c r="L28" s="93" t="s">
        <v>3</v>
      </c>
    </row>
    <row r="29" spans="1:14" s="12" customFormat="1" x14ac:dyDescent="0.25">
      <c r="B29" s="21"/>
      <c r="D29" s="22" t="s">
        <v>23</v>
      </c>
      <c r="E29" s="100">
        <v>0</v>
      </c>
      <c r="F29" s="126">
        <v>13</v>
      </c>
      <c r="G29" s="24">
        <v>5</v>
      </c>
      <c r="H29" s="24">
        <v>70</v>
      </c>
      <c r="I29" s="108">
        <v>32</v>
      </c>
      <c r="J29" s="24">
        <v>81</v>
      </c>
      <c r="K29" s="26">
        <v>399</v>
      </c>
      <c r="L29" s="94">
        <v>177</v>
      </c>
      <c r="M29" s="28"/>
      <c r="N29" s="28"/>
    </row>
    <row r="30" spans="1:14" x14ac:dyDescent="0.25">
      <c r="D30" s="29" t="s">
        <v>20</v>
      </c>
      <c r="E30" s="101">
        <v>0</v>
      </c>
      <c r="F30" s="127">
        <v>16</v>
      </c>
      <c r="G30" s="31">
        <v>8</v>
      </c>
      <c r="H30" s="31">
        <v>72</v>
      </c>
      <c r="I30" s="109">
        <v>34</v>
      </c>
      <c r="J30" s="31">
        <v>88</v>
      </c>
      <c r="K30" s="33">
        <v>525</v>
      </c>
      <c r="L30" s="95">
        <v>202</v>
      </c>
      <c r="M30" s="28"/>
      <c r="N30" s="28"/>
    </row>
    <row r="31" spans="1:14" x14ac:dyDescent="0.25">
      <c r="D31" s="29" t="s">
        <v>109</v>
      </c>
      <c r="E31" s="101">
        <v>4</v>
      </c>
      <c r="F31" s="127">
        <v>12</v>
      </c>
      <c r="G31" s="31">
        <v>10</v>
      </c>
      <c r="H31" s="31">
        <v>58</v>
      </c>
      <c r="I31" s="109">
        <v>28</v>
      </c>
      <c r="J31" s="31">
        <v>64</v>
      </c>
      <c r="K31" s="33">
        <v>475</v>
      </c>
      <c r="L31" s="95">
        <v>165</v>
      </c>
      <c r="M31" s="28"/>
      <c r="N31" s="28"/>
    </row>
    <row r="32" spans="1:14" x14ac:dyDescent="0.25">
      <c r="D32" s="29" t="s">
        <v>8</v>
      </c>
      <c r="E32" s="101">
        <v>4</v>
      </c>
      <c r="F32" s="127">
        <v>16</v>
      </c>
      <c r="G32" s="31">
        <v>8</v>
      </c>
      <c r="H32" s="31">
        <v>78</v>
      </c>
      <c r="I32" s="109">
        <v>36</v>
      </c>
      <c r="J32" s="31">
        <v>88</v>
      </c>
      <c r="K32" s="33">
        <v>462</v>
      </c>
      <c r="L32" s="95">
        <v>205</v>
      </c>
      <c r="M32" s="28"/>
      <c r="N32" s="28"/>
    </row>
    <row r="33" spans="2:14" x14ac:dyDescent="0.25">
      <c r="D33" s="29" t="s">
        <v>9</v>
      </c>
      <c r="E33" s="101">
        <v>7</v>
      </c>
      <c r="F33" s="127">
        <v>10</v>
      </c>
      <c r="G33" s="31">
        <v>9</v>
      </c>
      <c r="H33" s="31">
        <v>56</v>
      </c>
      <c r="I33" s="109">
        <v>34</v>
      </c>
      <c r="J33" s="31">
        <v>80</v>
      </c>
      <c r="K33" s="33">
        <v>341</v>
      </c>
      <c r="L33" s="95">
        <v>184</v>
      </c>
      <c r="M33" s="28"/>
      <c r="N33" s="28"/>
    </row>
    <row r="34" spans="2:14" x14ac:dyDescent="0.25">
      <c r="D34" s="29" t="s">
        <v>12</v>
      </c>
      <c r="E34" s="101">
        <v>5</v>
      </c>
      <c r="F34" s="127">
        <v>16</v>
      </c>
      <c r="G34" s="31">
        <v>8</v>
      </c>
      <c r="H34" s="31">
        <v>78</v>
      </c>
      <c r="I34" s="109">
        <v>36</v>
      </c>
      <c r="J34" s="31">
        <v>88</v>
      </c>
      <c r="K34" s="33">
        <v>500</v>
      </c>
      <c r="L34" s="95">
        <v>205</v>
      </c>
      <c r="M34" s="28"/>
      <c r="N34" s="28"/>
    </row>
    <row r="35" spans="2:14" x14ac:dyDescent="0.25">
      <c r="D35" s="29" t="s">
        <v>13</v>
      </c>
      <c r="E35" s="101">
        <v>0</v>
      </c>
      <c r="F35" s="127">
        <v>10</v>
      </c>
      <c r="G35" s="31">
        <v>8</v>
      </c>
      <c r="H35" s="31">
        <v>44</v>
      </c>
      <c r="I35" s="109">
        <v>24</v>
      </c>
      <c r="J35" s="31">
        <v>44</v>
      </c>
      <c r="K35" s="33">
        <v>217</v>
      </c>
      <c r="L35" s="95">
        <v>124</v>
      </c>
      <c r="M35" s="28"/>
      <c r="N35" s="28"/>
    </row>
    <row r="36" spans="2:14" x14ac:dyDescent="0.25">
      <c r="D36" s="29" t="s">
        <v>21</v>
      </c>
      <c r="E36" s="101">
        <v>0</v>
      </c>
      <c r="F36" s="127">
        <v>10</v>
      </c>
      <c r="G36" s="31">
        <v>8</v>
      </c>
      <c r="H36" s="31">
        <v>54</v>
      </c>
      <c r="I36" s="109">
        <v>32</v>
      </c>
      <c r="J36" s="31">
        <v>78</v>
      </c>
      <c r="K36" s="33">
        <v>251</v>
      </c>
      <c r="L36" s="95">
        <v>178</v>
      </c>
      <c r="M36" s="28"/>
      <c r="N36" s="28"/>
    </row>
    <row r="37" spans="2:14" x14ac:dyDescent="0.25">
      <c r="D37" s="29" t="s">
        <v>48</v>
      </c>
      <c r="E37" s="101">
        <v>0</v>
      </c>
      <c r="F37" s="127">
        <v>10</v>
      </c>
      <c r="G37" s="31">
        <v>6</v>
      </c>
      <c r="H37" s="31">
        <v>62</v>
      </c>
      <c r="I37" s="109">
        <v>28</v>
      </c>
      <c r="J37" s="31">
        <v>70</v>
      </c>
      <c r="K37" s="33">
        <v>290</v>
      </c>
      <c r="L37" s="95">
        <v>159</v>
      </c>
      <c r="M37" s="28"/>
      <c r="N37" s="28"/>
    </row>
    <row r="38" spans="2:14" x14ac:dyDescent="0.25">
      <c r="D38" s="29" t="s">
        <v>49</v>
      </c>
      <c r="E38" s="101">
        <v>0</v>
      </c>
      <c r="F38" s="127">
        <v>20</v>
      </c>
      <c r="G38" s="31">
        <v>8</v>
      </c>
      <c r="H38" s="31">
        <v>92</v>
      </c>
      <c r="I38" s="109">
        <v>27</v>
      </c>
      <c r="J38" s="31">
        <v>43</v>
      </c>
      <c r="K38" s="33">
        <v>490</v>
      </c>
      <c r="L38" s="95">
        <v>249</v>
      </c>
      <c r="M38" s="28"/>
      <c r="N38" s="28"/>
    </row>
    <row r="39" spans="2:14" x14ac:dyDescent="0.25">
      <c r="D39" s="29" t="s">
        <v>57</v>
      </c>
      <c r="E39" s="101">
        <v>0</v>
      </c>
      <c r="F39" s="127">
        <v>14</v>
      </c>
      <c r="G39" s="31">
        <v>7</v>
      </c>
      <c r="H39" s="31">
        <v>42</v>
      </c>
      <c r="I39" s="109">
        <v>36</v>
      </c>
      <c r="J39" s="31">
        <v>76</v>
      </c>
      <c r="K39" s="33">
        <v>400</v>
      </c>
      <c r="L39" s="95">
        <v>257</v>
      </c>
      <c r="M39" s="28"/>
      <c r="N39" s="28"/>
    </row>
    <row r="40" spans="2:14" x14ac:dyDescent="0.25">
      <c r="D40" s="29" t="s">
        <v>59</v>
      </c>
      <c r="E40" s="101">
        <v>3</v>
      </c>
      <c r="F40" s="127">
        <v>5</v>
      </c>
      <c r="G40" s="31">
        <v>6</v>
      </c>
      <c r="H40" s="31">
        <v>47</v>
      </c>
      <c r="I40" s="109">
        <v>25</v>
      </c>
      <c r="J40" s="31">
        <v>29</v>
      </c>
      <c r="K40" s="33">
        <v>190</v>
      </c>
      <c r="L40" s="95">
        <v>96</v>
      </c>
      <c r="M40" s="28"/>
      <c r="N40" s="28"/>
    </row>
    <row r="41" spans="2:14" x14ac:dyDescent="0.25">
      <c r="D41" s="29" t="s">
        <v>60</v>
      </c>
      <c r="E41" s="101">
        <v>6</v>
      </c>
      <c r="F41" s="127">
        <v>11</v>
      </c>
      <c r="G41" s="31">
        <v>9</v>
      </c>
      <c r="H41" s="31">
        <v>55</v>
      </c>
      <c r="I41" s="109">
        <v>22</v>
      </c>
      <c r="J41" s="31">
        <v>59</v>
      </c>
      <c r="K41" s="33">
        <v>450</v>
      </c>
      <c r="L41" s="95">
        <v>149</v>
      </c>
      <c r="M41" s="28"/>
      <c r="N41" s="28"/>
    </row>
    <row r="42" spans="2:14" x14ac:dyDescent="0.25">
      <c r="D42" s="29" t="s">
        <v>61</v>
      </c>
      <c r="E42" s="101">
        <v>5</v>
      </c>
      <c r="F42" s="127">
        <v>15</v>
      </c>
      <c r="G42" s="31">
        <v>8</v>
      </c>
      <c r="H42" s="31">
        <v>71</v>
      </c>
      <c r="I42" s="109">
        <v>32</v>
      </c>
      <c r="J42" s="31">
        <v>80</v>
      </c>
      <c r="K42" s="33">
        <v>440</v>
      </c>
      <c r="L42" s="95">
        <v>188</v>
      </c>
      <c r="M42" s="28"/>
      <c r="N42" s="28"/>
    </row>
    <row r="43" spans="2:14" x14ac:dyDescent="0.25">
      <c r="D43" s="29" t="s">
        <v>124</v>
      </c>
      <c r="E43" s="101">
        <v>0</v>
      </c>
      <c r="F43" s="127">
        <v>9</v>
      </c>
      <c r="G43" s="31">
        <v>7</v>
      </c>
      <c r="H43" s="31">
        <v>35</v>
      </c>
      <c r="I43" s="109">
        <v>18</v>
      </c>
      <c r="J43" s="31">
        <v>32</v>
      </c>
      <c r="K43" s="33">
        <v>227</v>
      </c>
      <c r="L43" s="95">
        <v>97</v>
      </c>
      <c r="M43" s="28"/>
      <c r="N43" s="28"/>
    </row>
    <row r="44" spans="2:14" x14ac:dyDescent="0.25">
      <c r="D44" s="29" t="s">
        <v>125</v>
      </c>
      <c r="E44" s="101">
        <v>5</v>
      </c>
      <c r="F44" s="127">
        <v>16</v>
      </c>
      <c r="G44" s="31">
        <v>7</v>
      </c>
      <c r="H44" s="31">
        <v>56</v>
      </c>
      <c r="I44" s="109">
        <v>24</v>
      </c>
      <c r="J44" s="31">
        <v>76</v>
      </c>
      <c r="K44" s="33">
        <v>508</v>
      </c>
      <c r="L44" s="95">
        <v>297</v>
      </c>
      <c r="M44" s="28"/>
      <c r="N44" s="28"/>
    </row>
    <row r="45" spans="2:14" x14ac:dyDescent="0.25">
      <c r="D45" s="29" t="s">
        <v>126</v>
      </c>
      <c r="E45" s="101">
        <v>3</v>
      </c>
      <c r="F45" s="127">
        <v>9</v>
      </c>
      <c r="G45" s="31">
        <v>9</v>
      </c>
      <c r="H45" s="31">
        <v>50</v>
      </c>
      <c r="I45" s="109">
        <v>26</v>
      </c>
      <c r="J45" s="31">
        <v>58</v>
      </c>
      <c r="K45" s="33">
        <v>258</v>
      </c>
      <c r="L45" s="95">
        <v>149</v>
      </c>
      <c r="M45" s="28"/>
      <c r="N45" s="28"/>
    </row>
    <row r="46" spans="2:14" x14ac:dyDescent="0.25">
      <c r="D46" s="29" t="s">
        <v>127</v>
      </c>
      <c r="E46" s="101">
        <v>0</v>
      </c>
      <c r="F46" s="127">
        <v>16</v>
      </c>
      <c r="G46" s="31">
        <v>7</v>
      </c>
      <c r="H46" s="31">
        <v>56</v>
      </c>
      <c r="I46" s="109">
        <v>24</v>
      </c>
      <c r="J46" s="31">
        <v>76</v>
      </c>
      <c r="K46" s="33">
        <v>459</v>
      </c>
      <c r="L46" s="95">
        <v>297</v>
      </c>
      <c r="M46" s="28"/>
      <c r="N46" s="28"/>
    </row>
    <row r="47" spans="2:14" x14ac:dyDescent="0.25">
      <c r="D47" s="29" t="s">
        <v>128</v>
      </c>
      <c r="E47" s="101">
        <v>0</v>
      </c>
      <c r="F47" s="127">
        <v>10</v>
      </c>
      <c r="G47" s="31">
        <v>8</v>
      </c>
      <c r="H47" s="31">
        <v>38</v>
      </c>
      <c r="I47" s="109">
        <v>22</v>
      </c>
      <c r="J47" s="31">
        <v>40</v>
      </c>
      <c r="K47" s="33">
        <v>223</v>
      </c>
      <c r="L47" s="95">
        <v>115</v>
      </c>
      <c r="M47" s="28"/>
      <c r="N47" s="28"/>
    </row>
    <row r="48" spans="2:14" s="12" customFormat="1" ht="15.75" thickBot="1" x14ac:dyDescent="0.3">
      <c r="B48" s="21"/>
      <c r="D48" s="35"/>
      <c r="E48" s="102"/>
      <c r="F48" s="128"/>
      <c r="G48" s="37"/>
      <c r="H48" s="37"/>
      <c r="I48" s="110"/>
      <c r="J48" s="37"/>
      <c r="K48" s="39"/>
      <c r="L48" s="96"/>
      <c r="M48" s="28"/>
      <c r="N48" s="28"/>
    </row>
    <row r="49" spans="4:4" x14ac:dyDescent="0.25">
      <c r="D49" s="41" t="s">
        <v>7</v>
      </c>
    </row>
    <row r="50" spans="4:4" s="41" customFormat="1" x14ac:dyDescent="0.25">
      <c r="D50" s="41" t="s">
        <v>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opLeftCell="A31" workbookViewId="0"/>
  </sheetViews>
  <sheetFormatPr defaultColWidth="11.42578125" defaultRowHeight="15" x14ac:dyDescent="0.25"/>
  <cols>
    <col min="1" max="1" width="4" style="12" customWidth="1"/>
    <col min="2" max="2" width="4" style="21" customWidth="1"/>
    <col min="3" max="3" width="4" style="14" customWidth="1"/>
    <col min="4" max="4" width="35.7109375" style="14" customWidth="1"/>
    <col min="5" max="10" width="12.85546875" style="16" customWidth="1"/>
    <col min="11" max="16384" width="11.42578125" style="14"/>
  </cols>
  <sheetData>
    <row r="1" spans="1:10" s="9" customFormat="1" ht="23.25" x14ac:dyDescent="0.25">
      <c r="A1" s="7" t="s">
        <v>55</v>
      </c>
      <c r="B1" s="8"/>
      <c r="E1" s="11"/>
      <c r="F1" s="11"/>
      <c r="G1" s="11"/>
      <c r="H1" s="11"/>
      <c r="I1" s="11"/>
      <c r="J1" s="11"/>
    </row>
    <row r="2" spans="1:10" s="287" customFormat="1" x14ac:dyDescent="0.25">
      <c r="B2" s="287" t="s">
        <v>58</v>
      </c>
      <c r="E2" s="288"/>
      <c r="F2" s="288"/>
      <c r="G2" s="288"/>
      <c r="H2" s="288"/>
      <c r="I2" s="288"/>
      <c r="J2" s="288"/>
    </row>
    <row r="3" spans="1:10" s="287" customFormat="1" x14ac:dyDescent="0.25">
      <c r="E3" s="288"/>
      <c r="F3" s="288"/>
      <c r="G3" s="288"/>
      <c r="H3" s="288"/>
      <c r="I3" s="288"/>
      <c r="J3" s="288"/>
    </row>
    <row r="4" spans="1:10" ht="19.5" thickBot="1" x14ac:dyDescent="0.3">
      <c r="B4" s="13" t="s">
        <v>56</v>
      </c>
    </row>
    <row r="5" spans="1:10" s="12" customFormat="1" ht="15.75" thickBot="1" x14ac:dyDescent="0.3">
      <c r="B5" s="21"/>
      <c r="E5" s="45" t="s">
        <v>53</v>
      </c>
      <c r="F5" s="46" t="s">
        <v>119</v>
      </c>
      <c r="G5" s="47" t="s">
        <v>120</v>
      </c>
      <c r="H5" s="46" t="s">
        <v>121</v>
      </c>
      <c r="I5" s="47" t="s">
        <v>122</v>
      </c>
      <c r="J5" s="65" t="s">
        <v>123</v>
      </c>
    </row>
    <row r="6" spans="1:10" s="12" customFormat="1" x14ac:dyDescent="0.25">
      <c r="B6" s="21"/>
      <c r="D6" s="22" t="s">
        <v>74</v>
      </c>
      <c r="E6" s="49">
        <v>56509.421875</v>
      </c>
      <c r="F6" s="50">
        <v>244801.03125</v>
      </c>
      <c r="G6" s="51">
        <v>56277.05859375</v>
      </c>
      <c r="H6" s="50">
        <v>63198.84765625</v>
      </c>
      <c r="I6" s="51">
        <v>40248.55078125</v>
      </c>
      <c r="J6" s="66">
        <v>175978.578125</v>
      </c>
    </row>
    <row r="7" spans="1:10" x14ac:dyDescent="0.25">
      <c r="D7" s="53" t="s">
        <v>75</v>
      </c>
      <c r="E7" s="54">
        <v>-26151.05859375</v>
      </c>
      <c r="F7" s="31">
        <v>-124123.1484375</v>
      </c>
      <c r="G7" s="55">
        <v>-33567.6953125</v>
      </c>
      <c r="H7" s="31">
        <v>-32516.873046875</v>
      </c>
      <c r="I7" s="55">
        <v>-23989.7109375</v>
      </c>
      <c r="J7" s="34">
        <v>-99012.5390625</v>
      </c>
    </row>
    <row r="8" spans="1:10" x14ac:dyDescent="0.25">
      <c r="D8" s="53" t="s">
        <v>76</v>
      </c>
      <c r="E8" s="54">
        <v>-1876.26196289062</v>
      </c>
      <c r="F8" s="31">
        <v>-4992.10107421875</v>
      </c>
      <c r="G8" s="55">
        <v>0</v>
      </c>
      <c r="H8" s="31">
        <v>0</v>
      </c>
      <c r="I8" s="55">
        <v>-95.384635925292997</v>
      </c>
      <c r="J8" s="34">
        <v>-5349.18115234375</v>
      </c>
    </row>
    <row r="9" spans="1:10" x14ac:dyDescent="0.25">
      <c r="D9" s="53" t="s">
        <v>77</v>
      </c>
      <c r="E9" s="54">
        <v>0</v>
      </c>
      <c r="F9" s="31">
        <v>-620.20751953125</v>
      </c>
      <c r="G9" s="55">
        <v>0</v>
      </c>
      <c r="H9" s="31">
        <v>0</v>
      </c>
      <c r="I9" s="55">
        <v>0</v>
      </c>
      <c r="J9" s="34">
        <v>-403.41473388671898</v>
      </c>
    </row>
    <row r="10" spans="1:10" s="12" customFormat="1" x14ac:dyDescent="0.25">
      <c r="B10" s="21"/>
      <c r="D10" s="29" t="s">
        <v>78</v>
      </c>
      <c r="E10" s="57">
        <v>28482.099609375</v>
      </c>
      <c r="F10" s="58">
        <v>115065.5703125</v>
      </c>
      <c r="G10" s="59">
        <v>22709.361328125</v>
      </c>
      <c r="H10" s="58">
        <v>30681.9765625</v>
      </c>
      <c r="I10" s="59">
        <v>16163.458984375</v>
      </c>
      <c r="J10" s="67">
        <v>71213.4375</v>
      </c>
    </row>
    <row r="11" spans="1:10" x14ac:dyDescent="0.25">
      <c r="D11" s="53" t="s">
        <v>79</v>
      </c>
      <c r="E11" s="54">
        <v>-6260</v>
      </c>
      <c r="F11" s="31">
        <v>-16760</v>
      </c>
      <c r="G11" s="55">
        <v>-6141</v>
      </c>
      <c r="H11" s="31">
        <v>-4014</v>
      </c>
      <c r="I11" s="55">
        <v>-5115</v>
      </c>
      <c r="J11" s="34">
        <v>-15413</v>
      </c>
    </row>
    <row r="12" spans="1:10" x14ac:dyDescent="0.25">
      <c r="D12" s="53" t="s">
        <v>80</v>
      </c>
      <c r="E12" s="54">
        <v>0</v>
      </c>
      <c r="F12" s="31">
        <v>-2712</v>
      </c>
      <c r="G12" s="55">
        <v>-330</v>
      </c>
      <c r="H12" s="31">
        <v>0</v>
      </c>
      <c r="I12" s="55">
        <v>-350</v>
      </c>
      <c r="J12" s="34">
        <v>-1712</v>
      </c>
    </row>
    <row r="13" spans="1:10" x14ac:dyDescent="0.25">
      <c r="D13" s="53" t="s">
        <v>81</v>
      </c>
      <c r="E13" s="54">
        <v>-2403.1552734375</v>
      </c>
      <c r="F13" s="31">
        <v>-4545.5029296875</v>
      </c>
      <c r="G13" s="55">
        <v>-1738.71704101562</v>
      </c>
      <c r="H13" s="31">
        <v>-4685.84228515625</v>
      </c>
      <c r="I13" s="55">
        <v>-2786.9150390625</v>
      </c>
      <c r="J13" s="34">
        <v>-6810.80322265625</v>
      </c>
    </row>
    <row r="14" spans="1:10" s="12" customFormat="1" x14ac:dyDescent="0.25">
      <c r="B14" s="21"/>
      <c r="D14" s="29" t="s">
        <v>82</v>
      </c>
      <c r="E14" s="57">
        <v>19818.943359375</v>
      </c>
      <c r="F14" s="58">
        <v>91048.0625</v>
      </c>
      <c r="G14" s="59">
        <v>14499.64453125</v>
      </c>
      <c r="H14" s="58">
        <v>21982.1328125</v>
      </c>
      <c r="I14" s="59">
        <v>7911.5439453125</v>
      </c>
      <c r="J14" s="67">
        <v>47277.63671875</v>
      </c>
    </row>
    <row r="15" spans="1:10" x14ac:dyDescent="0.25">
      <c r="D15" s="53" t="s">
        <v>83</v>
      </c>
      <c r="E15" s="54">
        <v>-37.25</v>
      </c>
      <c r="F15" s="31">
        <v>-782.75</v>
      </c>
      <c r="G15" s="55">
        <v>-490.75</v>
      </c>
      <c r="H15" s="31">
        <v>0</v>
      </c>
      <c r="I15" s="55">
        <v>-478.25</v>
      </c>
      <c r="J15" s="34">
        <v>-894.5</v>
      </c>
    </row>
    <row r="16" spans="1:10" x14ac:dyDescent="0.25">
      <c r="D16" s="53" t="s">
        <v>84</v>
      </c>
      <c r="E16" s="54">
        <v>0</v>
      </c>
      <c r="F16" s="31">
        <v>0</v>
      </c>
      <c r="G16" s="55">
        <v>0</v>
      </c>
      <c r="H16" s="31">
        <v>0</v>
      </c>
      <c r="I16" s="55">
        <v>0</v>
      </c>
      <c r="J16" s="34">
        <v>0</v>
      </c>
    </row>
    <row r="17" spans="1:10" x14ac:dyDescent="0.25">
      <c r="D17" s="53" t="s">
        <v>85</v>
      </c>
      <c r="E17" s="54">
        <v>0</v>
      </c>
      <c r="F17" s="31">
        <v>-183.53150939941401</v>
      </c>
      <c r="G17" s="55">
        <v>0</v>
      </c>
      <c r="H17" s="31">
        <v>-16.421209335326999</v>
      </c>
      <c r="I17" s="55">
        <v>-170.66371154785199</v>
      </c>
      <c r="J17" s="34">
        <v>0</v>
      </c>
    </row>
    <row r="18" spans="1:10" x14ac:dyDescent="0.25">
      <c r="D18" s="53" t="s">
        <v>86</v>
      </c>
      <c r="E18" s="54">
        <v>0</v>
      </c>
      <c r="F18" s="31">
        <v>0</v>
      </c>
      <c r="G18" s="55">
        <v>0</v>
      </c>
      <c r="H18" s="31">
        <v>0</v>
      </c>
      <c r="I18" s="55">
        <v>0</v>
      </c>
      <c r="J18" s="34">
        <v>0</v>
      </c>
    </row>
    <row r="19" spans="1:10" s="12" customFormat="1" ht="15.75" thickBot="1" x14ac:dyDescent="0.3">
      <c r="B19" s="21"/>
      <c r="D19" s="35" t="s">
        <v>87</v>
      </c>
      <c r="E19" s="61">
        <v>19781.693359375</v>
      </c>
      <c r="F19" s="62">
        <v>88291.234375</v>
      </c>
      <c r="G19" s="63">
        <v>14008.89453125</v>
      </c>
      <c r="H19" s="62">
        <v>21637.287109375</v>
      </c>
      <c r="I19" s="63">
        <v>5597.61865234375</v>
      </c>
      <c r="J19" s="68">
        <v>46383.13671875</v>
      </c>
    </row>
    <row r="20" spans="1:10" s="41" customFormat="1" x14ac:dyDescent="0.25">
      <c r="B20" s="42"/>
      <c r="D20" s="41" t="s">
        <v>88</v>
      </c>
      <c r="E20" s="44"/>
      <c r="F20" s="44"/>
      <c r="G20" s="44"/>
      <c r="H20" s="44"/>
      <c r="I20" s="44"/>
      <c r="J20" s="44"/>
    </row>
    <row r="22" spans="1:10" ht="19.5" thickBot="1" x14ac:dyDescent="0.3">
      <c r="B22" s="13" t="s">
        <v>11</v>
      </c>
      <c r="J22" s="14"/>
    </row>
    <row r="23" spans="1:10" s="74" customFormat="1" ht="15.75" thickBot="1" x14ac:dyDescent="0.3">
      <c r="A23" s="12"/>
      <c r="B23" s="75"/>
      <c r="D23" s="130" t="s">
        <v>35</v>
      </c>
      <c r="E23" s="45" t="s">
        <v>53</v>
      </c>
      <c r="F23" s="46" t="s">
        <v>119</v>
      </c>
      <c r="G23" s="131" t="s">
        <v>120</v>
      </c>
      <c r="H23" s="46" t="s">
        <v>121</v>
      </c>
      <c r="I23" s="131" t="s">
        <v>122</v>
      </c>
      <c r="J23" s="65" t="s">
        <v>123</v>
      </c>
    </row>
    <row r="24" spans="1:10" s="12" customFormat="1" x14ac:dyDescent="0.25">
      <c r="B24" s="21"/>
      <c r="D24" s="22" t="s">
        <v>74</v>
      </c>
      <c r="E24" s="132">
        <v>56509.421875</v>
      </c>
      <c r="F24" s="50">
        <v>124668.21875</v>
      </c>
      <c r="G24" s="81">
        <v>56277.05859375</v>
      </c>
      <c r="H24" s="50">
        <v>63198.84765625</v>
      </c>
      <c r="I24" s="81">
        <v>40248.55078125</v>
      </c>
      <c r="J24" s="66">
        <v>137581.9375</v>
      </c>
    </row>
    <row r="25" spans="1:10" x14ac:dyDescent="0.25">
      <c r="B25" s="84"/>
      <c r="D25" s="53" t="s">
        <v>75</v>
      </c>
      <c r="E25" s="129">
        <v>-26151.05859375</v>
      </c>
      <c r="F25" s="31">
        <v>-73018.234375</v>
      </c>
      <c r="G25" s="33">
        <v>-33567.6953125</v>
      </c>
      <c r="H25" s="31">
        <v>-32516.873046875</v>
      </c>
      <c r="I25" s="33">
        <v>-23989.7109375</v>
      </c>
      <c r="J25" s="34">
        <v>-67580.921875</v>
      </c>
    </row>
    <row r="26" spans="1:10" x14ac:dyDescent="0.25">
      <c r="B26" s="84"/>
      <c r="D26" s="53" t="s">
        <v>76</v>
      </c>
      <c r="E26" s="129">
        <v>-1876.26196289062</v>
      </c>
      <c r="F26" s="31">
        <v>-4254.3603515625</v>
      </c>
      <c r="G26" s="33">
        <v>0</v>
      </c>
      <c r="H26" s="31">
        <v>0</v>
      </c>
      <c r="I26" s="33">
        <v>-95.384635925292997</v>
      </c>
      <c r="J26" s="34">
        <v>-3398.14624023438</v>
      </c>
    </row>
    <row r="27" spans="1:10" x14ac:dyDescent="0.25">
      <c r="B27" s="84"/>
      <c r="D27" s="53" t="s">
        <v>77</v>
      </c>
      <c r="E27" s="129">
        <v>0</v>
      </c>
      <c r="F27" s="31">
        <v>-240.11828613281199</v>
      </c>
      <c r="G27" s="33">
        <v>0</v>
      </c>
      <c r="H27" s="31">
        <v>0</v>
      </c>
      <c r="I27" s="33">
        <v>0</v>
      </c>
      <c r="J27" s="34">
        <v>-403.41473388671898</v>
      </c>
    </row>
    <row r="28" spans="1:10" s="12" customFormat="1" x14ac:dyDescent="0.25">
      <c r="B28" s="21"/>
      <c r="D28" s="29" t="s">
        <v>78</v>
      </c>
      <c r="E28" s="133">
        <v>28482.099609375</v>
      </c>
      <c r="F28" s="58">
        <v>47155.5078125</v>
      </c>
      <c r="G28" s="82">
        <v>22709.361328125</v>
      </c>
      <c r="H28" s="58">
        <v>30681.9765625</v>
      </c>
      <c r="I28" s="82">
        <v>16163.458984375</v>
      </c>
      <c r="J28" s="67">
        <v>66199.453125</v>
      </c>
    </row>
    <row r="29" spans="1:10" x14ac:dyDescent="0.25">
      <c r="B29" s="84"/>
      <c r="D29" s="53" t="s">
        <v>79</v>
      </c>
      <c r="E29" s="129">
        <v>-6260</v>
      </c>
      <c r="F29" s="31">
        <v>-11110</v>
      </c>
      <c r="G29" s="33">
        <v>-6141</v>
      </c>
      <c r="H29" s="31">
        <v>-4014</v>
      </c>
      <c r="I29" s="33">
        <v>-5115</v>
      </c>
      <c r="J29" s="34">
        <v>-10913</v>
      </c>
    </row>
    <row r="30" spans="1:10" x14ac:dyDescent="0.25">
      <c r="B30" s="84"/>
      <c r="D30" s="53" t="s">
        <v>80</v>
      </c>
      <c r="E30" s="129">
        <v>0</v>
      </c>
      <c r="F30" s="31">
        <v>-1797</v>
      </c>
      <c r="G30" s="33">
        <v>-330</v>
      </c>
      <c r="H30" s="31">
        <v>0</v>
      </c>
      <c r="I30" s="33">
        <v>-350</v>
      </c>
      <c r="J30" s="34">
        <v>-1212</v>
      </c>
    </row>
    <row r="31" spans="1:10" x14ac:dyDescent="0.25">
      <c r="B31" s="84"/>
      <c r="D31" s="53" t="s">
        <v>81</v>
      </c>
      <c r="E31" s="129">
        <v>-2403.1552734375</v>
      </c>
      <c r="F31" s="31">
        <v>-3231.98461914063</v>
      </c>
      <c r="G31" s="33">
        <v>-1738.71704101562</v>
      </c>
      <c r="H31" s="31">
        <v>-4685.84228515625</v>
      </c>
      <c r="I31" s="33">
        <v>-2786.9150390625</v>
      </c>
      <c r="J31" s="34">
        <v>-5284.75048828125</v>
      </c>
    </row>
    <row r="32" spans="1:10" s="12" customFormat="1" x14ac:dyDescent="0.25">
      <c r="B32" s="21"/>
      <c r="D32" s="29" t="s">
        <v>82</v>
      </c>
      <c r="E32" s="133">
        <v>19818.943359375</v>
      </c>
      <c r="F32" s="58">
        <v>31016.521484375</v>
      </c>
      <c r="G32" s="82">
        <v>14499.64453125</v>
      </c>
      <c r="H32" s="58">
        <v>21982.1328125</v>
      </c>
      <c r="I32" s="82">
        <v>7911.5439453125</v>
      </c>
      <c r="J32" s="67">
        <v>48789.703125</v>
      </c>
    </row>
    <row r="33" spans="1:10" x14ac:dyDescent="0.25">
      <c r="B33" s="84"/>
      <c r="D33" s="53" t="s">
        <v>83</v>
      </c>
      <c r="E33" s="129">
        <v>0</v>
      </c>
      <c r="F33" s="31">
        <v>-410</v>
      </c>
      <c r="G33" s="33">
        <v>-453.5</v>
      </c>
      <c r="H33" s="31">
        <v>0</v>
      </c>
      <c r="I33" s="33">
        <v>-441</v>
      </c>
      <c r="J33" s="34">
        <v>-484.5</v>
      </c>
    </row>
    <row r="34" spans="1:10" x14ac:dyDescent="0.25">
      <c r="B34" s="84"/>
      <c r="D34" s="53" t="s">
        <v>84</v>
      </c>
      <c r="E34" s="129">
        <v>0</v>
      </c>
      <c r="F34" s="31">
        <v>0</v>
      </c>
      <c r="G34" s="33">
        <v>0</v>
      </c>
      <c r="H34" s="31">
        <v>0</v>
      </c>
      <c r="I34" s="33">
        <v>0</v>
      </c>
      <c r="J34" s="34">
        <v>0</v>
      </c>
    </row>
    <row r="35" spans="1:10" s="12" customFormat="1" ht="15.75" thickBot="1" x14ac:dyDescent="0.3">
      <c r="B35" s="21"/>
      <c r="D35" s="35" t="s">
        <v>89</v>
      </c>
      <c r="E35" s="134">
        <v>19818.943359375</v>
      </c>
      <c r="F35" s="62">
        <v>30606.521484375</v>
      </c>
      <c r="G35" s="83">
        <v>14046.14453125</v>
      </c>
      <c r="H35" s="62">
        <v>21982.1328125</v>
      </c>
      <c r="I35" s="83">
        <v>7470.5439453125</v>
      </c>
      <c r="J35" s="68">
        <v>48305.203125</v>
      </c>
    </row>
    <row r="36" spans="1:10" s="41" customFormat="1" x14ac:dyDescent="0.25">
      <c r="B36" s="42"/>
      <c r="D36" s="41" t="s">
        <v>88</v>
      </c>
      <c r="E36" s="44"/>
      <c r="F36" s="44"/>
      <c r="G36" s="44"/>
      <c r="H36" s="44"/>
      <c r="I36" s="44"/>
      <c r="J36" s="44"/>
    </row>
    <row r="37" spans="1:10" ht="15.75" thickBot="1" x14ac:dyDescent="0.3"/>
    <row r="38" spans="1:10" s="74" customFormat="1" ht="15.75" thickBot="1" x14ac:dyDescent="0.3">
      <c r="A38" s="12"/>
      <c r="B38" s="75"/>
      <c r="D38" s="130" t="s">
        <v>104</v>
      </c>
      <c r="E38" s="45" t="s">
        <v>53</v>
      </c>
      <c r="F38" s="46" t="s">
        <v>119</v>
      </c>
      <c r="G38" s="131" t="s">
        <v>120</v>
      </c>
      <c r="H38" s="46" t="s">
        <v>121</v>
      </c>
      <c r="I38" s="131" t="s">
        <v>122</v>
      </c>
      <c r="J38" s="65" t="s">
        <v>123</v>
      </c>
    </row>
    <row r="39" spans="1:10" s="12" customFormat="1" x14ac:dyDescent="0.25">
      <c r="B39" s="21"/>
      <c r="D39" s="22" t="s">
        <v>74</v>
      </c>
      <c r="E39" s="132">
        <v>0</v>
      </c>
      <c r="F39" s="50">
        <v>120132.8046875</v>
      </c>
      <c r="G39" s="81">
        <v>0</v>
      </c>
      <c r="H39" s="50">
        <v>0</v>
      </c>
      <c r="I39" s="81">
        <v>0</v>
      </c>
      <c r="J39" s="66">
        <v>38396.63671875</v>
      </c>
    </row>
    <row r="40" spans="1:10" x14ac:dyDescent="0.25">
      <c r="B40" s="84"/>
      <c r="D40" s="53" t="s">
        <v>75</v>
      </c>
      <c r="E40" s="129">
        <v>0</v>
      </c>
      <c r="F40" s="31">
        <v>-51104.921875</v>
      </c>
      <c r="G40" s="33">
        <v>0</v>
      </c>
      <c r="H40" s="31">
        <v>0</v>
      </c>
      <c r="I40" s="33">
        <v>0</v>
      </c>
      <c r="J40" s="34">
        <v>-31431.6171875</v>
      </c>
    </row>
    <row r="41" spans="1:10" x14ac:dyDescent="0.25">
      <c r="B41" s="84"/>
      <c r="D41" s="53" t="s">
        <v>76</v>
      </c>
      <c r="E41" s="129">
        <v>0</v>
      </c>
      <c r="F41" s="31">
        <v>-737.74078369140602</v>
      </c>
      <c r="G41" s="33">
        <v>0</v>
      </c>
      <c r="H41" s="31">
        <v>0</v>
      </c>
      <c r="I41" s="33">
        <v>0</v>
      </c>
      <c r="J41" s="34">
        <v>-1951.03466796875</v>
      </c>
    </row>
    <row r="42" spans="1:10" x14ac:dyDescent="0.25">
      <c r="B42" s="84"/>
      <c r="D42" s="53" t="s">
        <v>77</v>
      </c>
      <c r="E42" s="129">
        <v>0</v>
      </c>
      <c r="F42" s="31">
        <v>-380.08917236328102</v>
      </c>
      <c r="G42" s="33">
        <v>0</v>
      </c>
      <c r="H42" s="31">
        <v>0</v>
      </c>
      <c r="I42" s="33">
        <v>0</v>
      </c>
      <c r="J42" s="34">
        <v>0</v>
      </c>
    </row>
    <row r="43" spans="1:10" s="12" customFormat="1" x14ac:dyDescent="0.25">
      <c r="B43" s="21"/>
      <c r="D43" s="29" t="s">
        <v>78</v>
      </c>
      <c r="E43" s="133">
        <v>0</v>
      </c>
      <c r="F43" s="58">
        <v>67910.0546875</v>
      </c>
      <c r="G43" s="82">
        <v>0</v>
      </c>
      <c r="H43" s="58">
        <v>0</v>
      </c>
      <c r="I43" s="82">
        <v>0</v>
      </c>
      <c r="J43" s="67">
        <v>5013.98486328125</v>
      </c>
    </row>
    <row r="44" spans="1:10" x14ac:dyDescent="0.25">
      <c r="B44" s="84"/>
      <c r="D44" s="53" t="s">
        <v>79</v>
      </c>
      <c r="E44" s="129">
        <v>0</v>
      </c>
      <c r="F44" s="31">
        <v>-5650</v>
      </c>
      <c r="G44" s="33">
        <v>0</v>
      </c>
      <c r="H44" s="31">
        <v>0</v>
      </c>
      <c r="I44" s="33">
        <v>0</v>
      </c>
      <c r="J44" s="34">
        <v>-4500</v>
      </c>
    </row>
    <row r="45" spans="1:10" x14ac:dyDescent="0.25">
      <c r="B45" s="84"/>
      <c r="D45" s="53" t="s">
        <v>80</v>
      </c>
      <c r="E45" s="129">
        <v>0</v>
      </c>
      <c r="F45" s="31">
        <v>-915</v>
      </c>
      <c r="G45" s="33">
        <v>0</v>
      </c>
      <c r="H45" s="31">
        <v>0</v>
      </c>
      <c r="I45" s="33">
        <v>0</v>
      </c>
      <c r="J45" s="34">
        <v>-500</v>
      </c>
    </row>
    <row r="46" spans="1:10" x14ac:dyDescent="0.25">
      <c r="B46" s="84"/>
      <c r="D46" s="53" t="s">
        <v>81</v>
      </c>
      <c r="E46" s="129">
        <v>0</v>
      </c>
      <c r="F46" s="31">
        <v>-1313.51879882812</v>
      </c>
      <c r="G46" s="33">
        <v>0</v>
      </c>
      <c r="H46" s="31">
        <v>0</v>
      </c>
      <c r="I46" s="33">
        <v>0</v>
      </c>
      <c r="J46" s="34">
        <v>-1526.05236816406</v>
      </c>
    </row>
    <row r="47" spans="1:10" s="12" customFormat="1" x14ac:dyDescent="0.25">
      <c r="B47" s="21"/>
      <c r="D47" s="29" t="s">
        <v>82</v>
      </c>
      <c r="E47" s="133">
        <v>0</v>
      </c>
      <c r="F47" s="58">
        <v>60031.5390625</v>
      </c>
      <c r="G47" s="82">
        <v>0</v>
      </c>
      <c r="H47" s="58">
        <v>0</v>
      </c>
      <c r="I47" s="82">
        <v>0</v>
      </c>
      <c r="J47" s="67">
        <v>-1512.06726074219</v>
      </c>
    </row>
    <row r="48" spans="1:10" x14ac:dyDescent="0.25">
      <c r="B48" s="84"/>
      <c r="D48" s="53" t="s">
        <v>83</v>
      </c>
      <c r="E48" s="129">
        <v>0</v>
      </c>
      <c r="F48" s="31">
        <v>-335.5</v>
      </c>
      <c r="G48" s="33">
        <v>0</v>
      </c>
      <c r="H48" s="31">
        <v>0</v>
      </c>
      <c r="I48" s="33">
        <v>0</v>
      </c>
      <c r="J48" s="34">
        <v>-410</v>
      </c>
    </row>
    <row r="49" spans="2:10" x14ac:dyDescent="0.25">
      <c r="B49" s="84"/>
      <c r="D49" s="53" t="s">
        <v>84</v>
      </c>
      <c r="E49" s="129">
        <v>0</v>
      </c>
      <c r="F49" s="31">
        <v>0</v>
      </c>
      <c r="G49" s="33">
        <v>0</v>
      </c>
      <c r="H49" s="31">
        <v>0</v>
      </c>
      <c r="I49" s="33">
        <v>0</v>
      </c>
      <c r="J49" s="34">
        <v>0</v>
      </c>
    </row>
    <row r="50" spans="2:10" s="12" customFormat="1" ht="15.75" thickBot="1" x14ac:dyDescent="0.3">
      <c r="B50" s="21"/>
      <c r="D50" s="35" t="s">
        <v>89</v>
      </c>
      <c r="E50" s="134">
        <v>0</v>
      </c>
      <c r="F50" s="62">
        <v>59696.0390625</v>
      </c>
      <c r="G50" s="83">
        <v>0</v>
      </c>
      <c r="H50" s="62">
        <v>0</v>
      </c>
      <c r="I50" s="83">
        <v>0</v>
      </c>
      <c r="J50" s="68">
        <v>-1922.06726074219</v>
      </c>
    </row>
    <row r="51" spans="2:10" s="41" customFormat="1" x14ac:dyDescent="0.25">
      <c r="B51" s="42"/>
      <c r="D51" s="41" t="s">
        <v>88</v>
      </c>
      <c r="E51" s="44"/>
      <c r="F51" s="44"/>
      <c r="G51" s="44"/>
      <c r="H51" s="44"/>
      <c r="I51" s="44"/>
      <c r="J51" s="44"/>
    </row>
    <row r="52" spans="2:10" x14ac:dyDescent="0.25">
      <c r="D52" s="4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48" workbookViewId="0">
      <selection activeCell="A159" sqref="A15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2" workbookViewId="0">
      <selection activeCell="S73" sqref="S7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46" sqref="S4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0" workbookViewId="0">
      <selection activeCell="S63" sqref="S6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H62" sqref="H6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Firm L</vt:lpstr>
      <vt:lpstr>Industry Dashboard</vt:lpstr>
      <vt:lpstr>Market Report – SONITES</vt:lpstr>
      <vt:lpstr>Benchmarking</vt:lpstr>
      <vt:lpstr>Consumer Survey</vt:lpstr>
      <vt:lpstr>Distribution Panel</vt:lpstr>
      <vt:lpstr>Semantic Scales</vt:lpstr>
      <vt:lpstr>Competitive intelligence </vt:lpstr>
      <vt:lpstr>Market Forecast</vt:lpstr>
      <vt:lpstr>Market Research - SONITES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Rémi Triolet</dc:creator>
  <cp:lastModifiedBy>JM</cp:lastModifiedBy>
  <dcterms:created xsi:type="dcterms:W3CDTF">2016-04-25T07:37:12Z</dcterms:created>
  <dcterms:modified xsi:type="dcterms:W3CDTF">2016-12-24T12:06:48Z</dcterms:modified>
</cp:coreProperties>
</file>