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95320\Desktop\"/>
    </mc:Choice>
  </mc:AlternateContent>
  <bookViews>
    <workbookView xWindow="0" yWindow="0" windowWidth="19200" windowHeight="92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B26" i="1" l="1"/>
  <c r="C24" i="1" s="1"/>
  <c r="D12" i="1" s="1"/>
  <c r="C17" i="1"/>
  <c r="C12" i="1"/>
  <c r="B6" i="1"/>
  <c r="B8" i="1" s="1"/>
  <c r="C10" i="1" s="1"/>
  <c r="C25" i="1" l="1"/>
  <c r="D17" i="1" s="1"/>
  <c r="C23" i="1"/>
  <c r="E12" i="1"/>
  <c r="E17" i="1"/>
  <c r="D10" i="1" l="1"/>
  <c r="E10" i="1" s="1"/>
  <c r="E21" i="1" s="1"/>
</calcChain>
</file>

<file path=xl/sharedStrings.xml><?xml version="1.0" encoding="utf-8"?>
<sst xmlns="http://schemas.openxmlformats.org/spreadsheetml/2006/main" count="26" uniqueCount="22">
  <si>
    <t>Problem 4</t>
  </si>
  <si>
    <t>Cost of Debt</t>
  </si>
  <si>
    <t>Bonds Face</t>
  </si>
  <si>
    <t>Market Price</t>
  </si>
  <si>
    <t>Coupon Rate</t>
  </si>
  <si>
    <t>Annual Pmnt</t>
  </si>
  <si>
    <t>Years</t>
  </si>
  <si>
    <t>Rate</t>
  </si>
  <si>
    <t>Tax Rate</t>
  </si>
  <si>
    <t>After Tax Cost of Debt</t>
  </si>
  <si>
    <t>Cost of PS Equity</t>
  </si>
  <si>
    <t>Next Year Dividend</t>
  </si>
  <si>
    <t>Growth Rate</t>
  </si>
  <si>
    <t>Cost of CS Equity</t>
  </si>
  <si>
    <t>Last Year Dividend</t>
  </si>
  <si>
    <t>Captial Structure</t>
  </si>
  <si>
    <t>Debt</t>
  </si>
  <si>
    <t>PS Equity</t>
  </si>
  <si>
    <t>CS Equity</t>
  </si>
  <si>
    <t>cost of debt *(1-tax rate)</t>
  </si>
  <si>
    <t>CYE Dividend/Market Price + Growth Rate</t>
  </si>
  <si>
    <t>Final WACC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</si>
</sst>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10" fontId="0" fillId="0" borderId="0" xfId="0" applyNumberFormat="1"/>
    <xf numFmtId="44" fontId="0" fillId="2" borderId="0" xfId="0" applyNumberFormat="1" applyFill="1"/>
    <xf numFmtId="10" fontId="0" fillId="2" borderId="0" xfId="2" applyNumberFormat="1" applyFont="1" applyFill="1"/>
    <xf numFmtId="44" fontId="0" fillId="0" borderId="0" xfId="1" applyFont="1"/>
    <xf numFmtId="42" fontId="0" fillId="2" borderId="0" xfId="0" applyNumberFormat="1" applyFill="1"/>
    <xf numFmtId="42" fontId="0" fillId="0" borderId="0" xfId="0" applyNumberFormat="1"/>
    <xf numFmtId="10" fontId="0" fillId="2" borderId="0" xfId="0" applyNumberFormat="1" applyFill="1"/>
    <xf numFmtId="164" fontId="0" fillId="3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4" workbookViewId="0">
      <selection activeCell="J18" sqref="J18"/>
    </sheetView>
  </sheetViews>
  <sheetFormatPr defaultRowHeight="14.5" x14ac:dyDescent="0.35"/>
  <cols>
    <col min="1" max="1" width="20.54296875" bestFit="1" customWidth="1"/>
    <col min="2" max="2" width="12.54296875" bestFit="1" customWidth="1"/>
  </cols>
  <sheetData>
    <row r="1" spans="1:7" x14ac:dyDescent="0.35">
      <c r="A1" t="s">
        <v>0</v>
      </c>
    </row>
    <row r="2" spans="1:7" x14ac:dyDescent="0.35">
      <c r="A2" t="s">
        <v>1</v>
      </c>
    </row>
    <row r="3" spans="1:7" x14ac:dyDescent="0.35">
      <c r="A3" t="s">
        <v>2</v>
      </c>
      <c r="B3" s="3">
        <v>1000</v>
      </c>
    </row>
    <row r="4" spans="1:7" x14ac:dyDescent="0.35">
      <c r="A4" t="s">
        <v>3</v>
      </c>
      <c r="B4" s="3">
        <v>-1026</v>
      </c>
    </row>
    <row r="5" spans="1:7" x14ac:dyDescent="0.35">
      <c r="A5" t="s">
        <v>4</v>
      </c>
      <c r="B5" s="4">
        <v>7.0999999999999994E-2</v>
      </c>
    </row>
    <row r="6" spans="1:7" x14ac:dyDescent="0.35">
      <c r="A6" t="s">
        <v>5</v>
      </c>
      <c r="B6" s="5">
        <f>B3*B5</f>
        <v>71</v>
      </c>
    </row>
    <row r="7" spans="1:7" x14ac:dyDescent="0.35">
      <c r="A7" t="s">
        <v>6</v>
      </c>
      <c r="B7" s="1">
        <v>10</v>
      </c>
    </row>
    <row r="8" spans="1:7" x14ac:dyDescent="0.35">
      <c r="A8" t="s">
        <v>7</v>
      </c>
      <c r="B8" s="2">
        <f>RATE(B7,B6,B4,B3)</f>
        <v>6.734351079274517E-2</v>
      </c>
    </row>
    <row r="9" spans="1:7" x14ac:dyDescent="0.35">
      <c r="A9" t="s">
        <v>8</v>
      </c>
      <c r="B9" s="4">
        <v>0.3</v>
      </c>
    </row>
    <row r="10" spans="1:7" x14ac:dyDescent="0.35">
      <c r="A10" t="s">
        <v>9</v>
      </c>
      <c r="C10" s="2">
        <f>B8*(1-B9)</f>
        <v>4.7140457554921619E-2</v>
      </c>
      <c r="D10" s="2">
        <f>C23</f>
        <v>0.29838709677419356</v>
      </c>
      <c r="E10" s="2">
        <f>C10*D10</f>
        <v>1.4066104270420161E-2</v>
      </c>
      <c r="G10" t="s">
        <v>19</v>
      </c>
    </row>
    <row r="12" spans="1:7" x14ac:dyDescent="0.35">
      <c r="A12" t="s">
        <v>10</v>
      </c>
      <c r="B12" s="2">
        <f>B13/B14+B15</f>
        <v>7.6082715567694109E-2</v>
      </c>
      <c r="C12" s="2">
        <f>B12</f>
        <v>7.6082715567694109E-2</v>
      </c>
      <c r="D12" s="2">
        <f>C24</f>
        <v>0.20161290322580644</v>
      </c>
      <c r="E12" s="2">
        <f>C12*D12</f>
        <v>1.5339257170906069E-2</v>
      </c>
      <c r="G12" t="s">
        <v>20</v>
      </c>
    </row>
    <row r="13" spans="1:7" x14ac:dyDescent="0.35">
      <c r="A13" t="s">
        <v>11</v>
      </c>
      <c r="B13" s="1">
        <v>1.95</v>
      </c>
    </row>
    <row r="14" spans="1:7" x14ac:dyDescent="0.35">
      <c r="A14" t="s">
        <v>3</v>
      </c>
      <c r="B14" s="1">
        <v>25.63</v>
      </c>
    </row>
    <row r="15" spans="1:7" x14ac:dyDescent="0.35">
      <c r="A15" t="s">
        <v>12</v>
      </c>
      <c r="B15" s="8">
        <v>0</v>
      </c>
      <c r="E15" s="2"/>
    </row>
    <row r="17" spans="1:7" x14ac:dyDescent="0.35">
      <c r="A17" t="s">
        <v>13</v>
      </c>
      <c r="B17" s="2">
        <f>(B18*(1+B20)/B19)+B20</f>
        <v>0.10372227297642976</v>
      </c>
      <c r="C17" s="2">
        <f>B17</f>
        <v>0.10372227297642976</v>
      </c>
      <c r="D17" s="2">
        <f>C25</f>
        <v>0.5</v>
      </c>
      <c r="E17" s="2">
        <f>C17*D17</f>
        <v>5.186113648821488E-2</v>
      </c>
      <c r="G17" t="s">
        <v>20</v>
      </c>
    </row>
    <row r="18" spans="1:7" x14ac:dyDescent="0.35">
      <c r="A18" t="s">
        <v>14</v>
      </c>
      <c r="B18" s="1">
        <v>2.91</v>
      </c>
    </row>
    <row r="19" spans="1:7" x14ac:dyDescent="0.35">
      <c r="A19" t="s">
        <v>3</v>
      </c>
      <c r="B19" s="1">
        <v>54.73</v>
      </c>
    </row>
    <row r="20" spans="1:7" x14ac:dyDescent="0.35">
      <c r="A20" t="s">
        <v>12</v>
      </c>
      <c r="B20" s="4">
        <v>4.8000000000000001E-2</v>
      </c>
    </row>
    <row r="21" spans="1:7" x14ac:dyDescent="0.35">
      <c r="E21" s="9">
        <f>E10+E17+E12</f>
        <v>8.1266497929541104E-2</v>
      </c>
      <c r="G21" t="s">
        <v>21</v>
      </c>
    </row>
    <row r="22" spans="1:7" x14ac:dyDescent="0.35">
      <c r="A22" t="s">
        <v>15</v>
      </c>
    </row>
    <row r="23" spans="1:7" x14ac:dyDescent="0.35">
      <c r="A23" t="s">
        <v>16</v>
      </c>
      <c r="B23" s="6">
        <v>3700000</v>
      </c>
      <c r="C23" s="2">
        <f>B23/$B$26</f>
        <v>0.29838709677419356</v>
      </c>
    </row>
    <row r="24" spans="1:7" x14ac:dyDescent="0.35">
      <c r="A24" t="s">
        <v>17</v>
      </c>
      <c r="B24" s="6">
        <v>2500000</v>
      </c>
      <c r="C24" s="2">
        <f>B24/$B$26</f>
        <v>0.20161290322580644</v>
      </c>
    </row>
    <row r="25" spans="1:7" x14ac:dyDescent="0.35">
      <c r="A25" t="s">
        <v>18</v>
      </c>
      <c r="B25" s="6">
        <v>6200000</v>
      </c>
      <c r="C25" s="2">
        <f>B25/$B$26</f>
        <v>0.5</v>
      </c>
    </row>
    <row r="26" spans="1:7" x14ac:dyDescent="0.35">
      <c r="B26" s="7">
        <f>SUM(B23:B25)</f>
        <v>12400000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Nyle Keller</dc:creator>
  <cp:lastModifiedBy>George Samuel</cp:lastModifiedBy>
  <dcterms:created xsi:type="dcterms:W3CDTF">2016-02-01T22:40:19Z</dcterms:created>
  <dcterms:modified xsi:type="dcterms:W3CDTF">2017-08-02T17:30:55Z</dcterms:modified>
</cp:coreProperties>
</file>