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CStesting\Desktop\Anthony Resume\Strayer\MBA\1 Semester\MAT 510\Week 8\"/>
    </mc:Choice>
  </mc:AlternateContent>
  <bookViews>
    <workbookView xWindow="0" yWindow="0" windowWidth="25125" windowHeight="12435" activeTab="2"/>
  </bookViews>
  <sheets>
    <sheet name="Sheet1" sheetId="1" r:id="rId1"/>
    <sheet name="Sheet2" sheetId="2" r:id="rId2"/>
    <sheet name="Case Study" sheetId="6" r:id="rId3"/>
    <sheet name="Sheet4" sheetId="4" r:id="rId4"/>
    <sheet name="Home Work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H8" i="6"/>
  <c r="H7" i="6"/>
  <c r="H6" i="6"/>
  <c r="H5" i="6"/>
  <c r="H4" i="6"/>
  <c r="H3" i="6"/>
  <c r="H2" i="6"/>
  <c r="G9" i="6"/>
  <c r="G8" i="6"/>
  <c r="G7" i="6"/>
  <c r="G6" i="6"/>
  <c r="G5" i="6"/>
  <c r="G4" i="6"/>
  <c r="G3" i="6"/>
  <c r="G2" i="6"/>
  <c r="I38" i="6"/>
  <c r="I40" i="6" s="1"/>
  <c r="H38" i="6"/>
  <c r="H40" i="6" s="1"/>
  <c r="G38" i="6"/>
  <c r="G40" i="6" s="1"/>
  <c r="F38" i="6"/>
  <c r="F40" i="6" s="1"/>
  <c r="E38" i="6"/>
  <c r="E40" i="6" s="1"/>
  <c r="D38" i="6"/>
  <c r="D40" i="6" s="1"/>
  <c r="C38" i="6"/>
  <c r="C40" i="6" s="1"/>
  <c r="I37" i="6"/>
  <c r="I39" i="6" s="1"/>
  <c r="I41" i="6" s="1"/>
  <c r="H37" i="6"/>
  <c r="H39" i="6" s="1"/>
  <c r="G37" i="6"/>
  <c r="G39" i="6" s="1"/>
  <c r="G41" i="6" s="1"/>
  <c r="F37" i="6"/>
  <c r="F39" i="6" s="1"/>
  <c r="E37" i="6"/>
  <c r="E39" i="6" s="1"/>
  <c r="E41" i="6" s="1"/>
  <c r="D37" i="6"/>
  <c r="D39" i="6" s="1"/>
  <c r="C37" i="6"/>
  <c r="C39" i="6" s="1"/>
  <c r="C41" i="6" s="1"/>
  <c r="D41" i="6" l="1"/>
  <c r="F41" i="6"/>
  <c r="H41" i="6"/>
  <c r="H14" i="5"/>
  <c r="H16" i="5" s="1"/>
  <c r="G14" i="5"/>
  <c r="G16" i="5" s="1"/>
  <c r="F14" i="5"/>
  <c r="F16" i="5" s="1"/>
  <c r="E14" i="5"/>
  <c r="E16" i="5" s="1"/>
  <c r="D14" i="5"/>
  <c r="D16" i="5" s="1"/>
  <c r="C14" i="5"/>
  <c r="C16" i="5" s="1"/>
  <c r="B14" i="5"/>
  <c r="B16" i="5" s="1"/>
  <c r="H13" i="5"/>
  <c r="H15" i="5" s="1"/>
  <c r="H17" i="5" s="1"/>
  <c r="G13" i="5"/>
  <c r="G15" i="5" s="1"/>
  <c r="F13" i="5"/>
  <c r="F15" i="5" s="1"/>
  <c r="F17" i="5" s="1"/>
  <c r="E13" i="5"/>
  <c r="E15" i="5" s="1"/>
  <c r="D13" i="5"/>
  <c r="D15" i="5" s="1"/>
  <c r="D17" i="5" s="1"/>
  <c r="C13" i="5"/>
  <c r="C15" i="5" s="1"/>
  <c r="B13" i="5"/>
  <c r="B15" i="5" s="1"/>
  <c r="B17" i="5" s="1"/>
  <c r="K21" i="6"/>
  <c r="G21" i="6"/>
  <c r="C21" i="6"/>
  <c r="K20" i="6"/>
  <c r="G20" i="6"/>
  <c r="K19" i="6"/>
  <c r="C19" i="6"/>
  <c r="K18" i="6"/>
  <c r="G17" i="6"/>
  <c r="C17" i="6"/>
  <c r="G16" i="6"/>
  <c r="G23" i="6" s="1"/>
  <c r="C15" i="6"/>
  <c r="H46" i="2"/>
  <c r="H48" i="2" s="1"/>
  <c r="G46" i="2"/>
  <c r="G48" i="2" s="1"/>
  <c r="F46" i="2"/>
  <c r="F48" i="2" s="1"/>
  <c r="E46" i="2"/>
  <c r="E48" i="2" s="1"/>
  <c r="D46" i="2"/>
  <c r="D48" i="2" s="1"/>
  <c r="C46" i="2"/>
  <c r="C48" i="2" s="1"/>
  <c r="B46" i="2"/>
  <c r="B48" i="2" s="1"/>
  <c r="H45" i="2"/>
  <c r="H47" i="2" s="1"/>
  <c r="H49" i="2" s="1"/>
  <c r="G45" i="2"/>
  <c r="G47" i="2" s="1"/>
  <c r="G49" i="2" s="1"/>
  <c r="F45" i="2"/>
  <c r="F47" i="2" s="1"/>
  <c r="F49" i="2" s="1"/>
  <c r="E45" i="2"/>
  <c r="E47" i="2" s="1"/>
  <c r="E49" i="2" s="1"/>
  <c r="D45" i="2"/>
  <c r="D47" i="2" s="1"/>
  <c r="D49" i="2" s="1"/>
  <c r="C45" i="2"/>
  <c r="C47" i="2" s="1"/>
  <c r="C49" i="2" s="1"/>
  <c r="B45" i="2"/>
  <c r="B47" i="2" s="1"/>
  <c r="B49" i="2" s="1"/>
  <c r="H14" i="4"/>
  <c r="H16" i="4" s="1"/>
  <c r="H13" i="4"/>
  <c r="H15" i="4" s="1"/>
  <c r="G14" i="4"/>
  <c r="G16" i="4" s="1"/>
  <c r="G17" i="4" s="1"/>
  <c r="G13" i="4"/>
  <c r="G15" i="4" s="1"/>
  <c r="F13" i="4"/>
  <c r="F15" i="4" s="1"/>
  <c r="F17" i="4" s="1"/>
  <c r="F14" i="4"/>
  <c r="F16" i="4" s="1"/>
  <c r="E14" i="4"/>
  <c r="E16" i="4" s="1"/>
  <c r="E17" i="4" s="1"/>
  <c r="E13" i="4"/>
  <c r="E15" i="4" s="1"/>
  <c r="D14" i="4"/>
  <c r="D13" i="4"/>
  <c r="D15" i="4" s="1"/>
  <c r="D16" i="4"/>
  <c r="C14" i="4"/>
  <c r="C16" i="4" s="1"/>
  <c r="B15" i="4"/>
  <c r="B14" i="4"/>
  <c r="B16" i="4" s="1"/>
  <c r="C13" i="4"/>
  <c r="C15" i="4" s="1"/>
  <c r="B13" i="4"/>
  <c r="K30" i="2"/>
  <c r="K28" i="2"/>
  <c r="K27" i="2"/>
  <c r="K26" i="2"/>
  <c r="K25" i="2"/>
  <c r="G30" i="2"/>
  <c r="G28" i="2"/>
  <c r="G27" i="2"/>
  <c r="G24" i="2"/>
  <c r="G23" i="2"/>
  <c r="C28" i="2"/>
  <c r="C26" i="2"/>
  <c r="C24" i="2"/>
  <c r="C22" i="2"/>
  <c r="G10" i="2"/>
  <c r="G11" i="2"/>
  <c r="G12" i="2"/>
  <c r="G13" i="2"/>
  <c r="G14" i="2"/>
  <c r="G15" i="2"/>
  <c r="G16" i="2"/>
  <c r="G9" i="2"/>
  <c r="F10" i="2"/>
  <c r="F11" i="2"/>
  <c r="F12" i="2"/>
  <c r="F13" i="2"/>
  <c r="F14" i="2"/>
  <c r="F15" i="2"/>
  <c r="F16" i="2"/>
  <c r="F9" i="2"/>
  <c r="D8" i="1"/>
  <c r="C14" i="1"/>
  <c r="B14" i="1"/>
  <c r="D14" i="1" s="1"/>
  <c r="C11" i="1"/>
  <c r="B11" i="1"/>
  <c r="D11" i="1" s="1"/>
  <c r="B8" i="1"/>
  <c r="K23" i="6" l="1"/>
  <c r="C23" i="6"/>
  <c r="C17" i="5"/>
  <c r="E17" i="5"/>
  <c r="G17" i="5"/>
  <c r="H17" i="4"/>
  <c r="B17" i="4"/>
  <c r="C17" i="4"/>
  <c r="D17" i="4"/>
  <c r="C30" i="2"/>
</calcChain>
</file>

<file path=xl/sharedStrings.xml><?xml version="1.0" encoding="utf-8"?>
<sst xmlns="http://schemas.openxmlformats.org/spreadsheetml/2006/main" count="464" uniqueCount="79">
  <si>
    <t>Test  Group</t>
  </si>
  <si>
    <t>Script</t>
  </si>
  <si>
    <t>Training</t>
  </si>
  <si>
    <t xml:space="preserve">Average </t>
  </si>
  <si>
    <t>Standard Deviation</t>
  </si>
  <si>
    <t>NO</t>
  </si>
  <si>
    <t>YES</t>
  </si>
  <si>
    <t>1 = A</t>
  </si>
  <si>
    <t>2 = B</t>
  </si>
  <si>
    <t>3 = C</t>
  </si>
  <si>
    <t>4 = D</t>
  </si>
  <si>
    <t>Script effect</t>
  </si>
  <si>
    <t>Average  responded with script</t>
  </si>
  <si>
    <t>Average responded without script</t>
  </si>
  <si>
    <t>Average  responded with training</t>
  </si>
  <si>
    <t>Average  responded without training</t>
  </si>
  <si>
    <t>Training Effect</t>
  </si>
  <si>
    <t>Total</t>
  </si>
  <si>
    <t>Interaction Effect</t>
  </si>
  <si>
    <t>Factor</t>
  </si>
  <si>
    <t xml:space="preserve">Low Level </t>
  </si>
  <si>
    <t>High Level</t>
  </si>
  <si>
    <t>Store Size</t>
  </si>
  <si>
    <t>Large</t>
  </si>
  <si>
    <t>Small</t>
  </si>
  <si>
    <t>Display</t>
  </si>
  <si>
    <t>Shelf</t>
  </si>
  <si>
    <t>End of Aisle</t>
  </si>
  <si>
    <t>Package Type</t>
  </si>
  <si>
    <t>Paper</t>
  </si>
  <si>
    <t>Plastic</t>
  </si>
  <si>
    <t>Units Sold</t>
  </si>
  <si>
    <t>Average</t>
  </si>
  <si>
    <t>Standard Dev</t>
  </si>
  <si>
    <t>Three Factor Case Study</t>
  </si>
  <si>
    <t xml:space="preserve"> Store Effect</t>
  </si>
  <si>
    <t>Display Effect</t>
  </si>
  <si>
    <t>Package Effect</t>
  </si>
  <si>
    <t>Run</t>
  </si>
  <si>
    <t>Heading</t>
  </si>
  <si>
    <t>Email Open</t>
  </si>
  <si>
    <t>Body</t>
  </si>
  <si>
    <t>Generic</t>
  </si>
  <si>
    <t>Detailed</t>
  </si>
  <si>
    <t>No</t>
  </si>
  <si>
    <t>Yes</t>
  </si>
  <si>
    <t>Text</t>
  </si>
  <si>
    <t>HTML</t>
  </si>
  <si>
    <t>Design Point</t>
  </si>
  <si>
    <t>Store Size (x1)</t>
  </si>
  <si>
    <t>Display Type (x2)</t>
  </si>
  <si>
    <t>Package Type (x3)</t>
  </si>
  <si>
    <t>-</t>
  </si>
  <si>
    <t>+</t>
  </si>
  <si>
    <t>Sum+</t>
  </si>
  <si>
    <t>Sum-</t>
  </si>
  <si>
    <t>Avg+</t>
  </si>
  <si>
    <t>Avg-</t>
  </si>
  <si>
    <t>Effect</t>
  </si>
  <si>
    <t>Table: Invoice</t>
  </si>
  <si>
    <t>Experiment  Erroor</t>
  </si>
  <si>
    <t>X1*X2</t>
  </si>
  <si>
    <t>X1*X3</t>
  </si>
  <si>
    <t>X2*X3</t>
  </si>
  <si>
    <t>X1*X2*X3</t>
  </si>
  <si>
    <t>Custromer Size</t>
  </si>
  <si>
    <t>Customer location</t>
  </si>
  <si>
    <t>Product Type</t>
  </si>
  <si>
    <t>Table: Invoice Experiment Error</t>
  </si>
  <si>
    <t>Heading  Effect</t>
  </si>
  <si>
    <t>Response Rate 1</t>
  </si>
  <si>
    <t>Response Rate 2</t>
  </si>
  <si>
    <t>Email Effect</t>
  </si>
  <si>
    <t>Body Effect</t>
  </si>
  <si>
    <t>Detailed/Yes/HTML= +</t>
  </si>
  <si>
    <t>Generic/No/Text = -</t>
  </si>
  <si>
    <t>Note</t>
  </si>
  <si>
    <t>Sum 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</si>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</sst>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/>
    </xf>
    <xf numFmtId="2" fontId="0" fillId="0" borderId="2" xfId="0" applyNumberFormat="1" applyBorder="1"/>
    <xf numFmtId="0" fontId="1" fillId="0" borderId="0" xfId="0" applyFont="1"/>
    <xf numFmtId="0" fontId="0" fillId="2" borderId="3" xfId="0" applyFill="1" applyBorder="1"/>
    <xf numFmtId="0" fontId="0" fillId="2" borderId="2" xfId="0" applyFill="1" applyBorder="1"/>
    <xf numFmtId="0" fontId="0" fillId="2" borderId="0" xfId="0" applyFill="1" applyBorder="1"/>
    <xf numFmtId="0" fontId="3" fillId="3" borderId="0" xfId="0" applyFont="1" applyFill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/>
    <xf numFmtId="0" fontId="0" fillId="0" borderId="6" xfId="0" applyBorder="1"/>
    <xf numFmtId="0" fontId="0" fillId="2" borderId="5" xfId="0" applyFill="1" applyBorder="1" applyAlignment="1">
      <alignment horizontal="center" vertical="center"/>
    </xf>
    <xf numFmtId="0" fontId="0" fillId="0" borderId="3" xfId="0" applyBorder="1"/>
    <xf numFmtId="0" fontId="1" fillId="0" borderId="2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2" borderId="7" xfId="0" applyFill="1" applyBorder="1"/>
    <xf numFmtId="0" fontId="0" fillId="2" borderId="1" xfId="0" applyFill="1" applyBorder="1"/>
    <xf numFmtId="0" fontId="0" fillId="0" borderId="0" xfId="0" applyBorder="1"/>
    <xf numFmtId="0" fontId="0" fillId="2" borderId="8" xfId="0" applyFill="1" applyBorder="1"/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>
      <selection activeCell="F15" sqref="F15"/>
    </sheetView>
  </sheetViews>
  <sheetFormatPr defaultRowHeight="15" x14ac:dyDescent="0.25"/>
  <cols>
    <col min="1" max="1" width="15" customWidth="1"/>
    <col min="2" max="2" width="19.140625" customWidth="1"/>
    <col min="3" max="3" width="17.42578125" customWidth="1"/>
    <col min="4" max="4" width="14.5703125" customWidth="1"/>
    <col min="5" max="5" width="22.140625" customWidth="1"/>
  </cols>
  <sheetData>
    <row r="1" spans="1:5" ht="18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7</v>
      </c>
      <c r="B2" s="2" t="s">
        <v>5</v>
      </c>
      <c r="C2" s="2" t="s">
        <v>5</v>
      </c>
      <c r="D2" s="2">
        <v>10.8</v>
      </c>
      <c r="E2" s="2">
        <v>1.92</v>
      </c>
    </row>
    <row r="3" spans="1:5" x14ac:dyDescent="0.25">
      <c r="A3" s="1" t="s">
        <v>8</v>
      </c>
      <c r="B3" s="2" t="s">
        <v>6</v>
      </c>
      <c r="C3" s="2" t="s">
        <v>5</v>
      </c>
      <c r="D3" s="2">
        <v>15.2</v>
      </c>
      <c r="E3" s="2">
        <v>1.92</v>
      </c>
    </row>
    <row r="4" spans="1:5" x14ac:dyDescent="0.25">
      <c r="A4" s="1" t="s">
        <v>9</v>
      </c>
      <c r="B4" s="2" t="s">
        <v>5</v>
      </c>
      <c r="C4" s="2" t="s">
        <v>6</v>
      </c>
      <c r="D4" s="2">
        <v>20.6</v>
      </c>
      <c r="E4" s="2">
        <v>2.0699999999999998</v>
      </c>
    </row>
    <row r="5" spans="1:5" x14ac:dyDescent="0.25">
      <c r="A5" s="1" t="s">
        <v>10</v>
      </c>
      <c r="B5" s="2" t="s">
        <v>6</v>
      </c>
      <c r="C5" s="2" t="s">
        <v>6</v>
      </c>
      <c r="D5" s="2">
        <v>41.8</v>
      </c>
      <c r="E5" s="2">
        <v>3.35</v>
      </c>
    </row>
    <row r="7" spans="1:5" ht="25.5" customHeight="1" x14ac:dyDescent="0.25">
      <c r="A7" s="3" t="s">
        <v>11</v>
      </c>
      <c r="B7" s="4" t="s">
        <v>12</v>
      </c>
      <c r="C7" s="4" t="s">
        <v>13</v>
      </c>
      <c r="D7" s="6" t="s">
        <v>17</v>
      </c>
    </row>
    <row r="8" spans="1:5" ht="14.25" customHeight="1" x14ac:dyDescent="0.25">
      <c r="A8" s="3"/>
      <c r="B8" s="5">
        <f>AVERAGE(D3+D5)/2</f>
        <v>28.5</v>
      </c>
      <c r="C8" s="6">
        <v>15.7</v>
      </c>
      <c r="D8" s="6">
        <f>AVERAGE(D11-C8)</f>
        <v>2.5</v>
      </c>
    </row>
    <row r="9" spans="1:5" x14ac:dyDescent="0.25">
      <c r="A9" s="3"/>
      <c r="B9" s="5"/>
      <c r="C9" s="5"/>
      <c r="D9" s="6"/>
    </row>
    <row r="10" spans="1:5" ht="24.75" x14ac:dyDescent="0.25">
      <c r="A10" s="3"/>
      <c r="B10" s="4" t="s">
        <v>14</v>
      </c>
      <c r="C10" s="4" t="s">
        <v>15</v>
      </c>
      <c r="D10" s="6" t="s">
        <v>17</v>
      </c>
    </row>
    <row r="11" spans="1:5" x14ac:dyDescent="0.25">
      <c r="A11" s="3" t="s">
        <v>16</v>
      </c>
      <c r="B11" s="6">
        <f>AVERAGE(D4+D5)/2</f>
        <v>31.2</v>
      </c>
      <c r="C11" s="6">
        <f>AVERAGE(D2+D3)/2</f>
        <v>13</v>
      </c>
      <c r="D11" s="6">
        <f>AVERAGE(B11-C11)</f>
        <v>18.2</v>
      </c>
    </row>
    <row r="12" spans="1:5" x14ac:dyDescent="0.25">
      <c r="A12" s="3"/>
      <c r="B12" s="6"/>
      <c r="C12" s="6"/>
      <c r="D12" s="6"/>
    </row>
    <row r="13" spans="1:5" ht="24.75" x14ac:dyDescent="0.25">
      <c r="A13" s="3"/>
      <c r="B13" s="4" t="s">
        <v>14</v>
      </c>
      <c r="C13" s="4" t="s">
        <v>15</v>
      </c>
      <c r="D13" s="6" t="s">
        <v>17</v>
      </c>
    </row>
    <row r="14" spans="1:5" x14ac:dyDescent="0.25">
      <c r="A14" s="3" t="s">
        <v>18</v>
      </c>
      <c r="B14" s="6">
        <f>AVERAGE(D2+D5)/2</f>
        <v>26.299999999999997</v>
      </c>
      <c r="C14" s="6">
        <f>AVERAGE(D3+D4)/2</f>
        <v>17.899999999999999</v>
      </c>
      <c r="D14" s="6">
        <f>AVERAGE(B14-C14)</f>
        <v>8.3999999999999986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7" workbookViewId="0">
      <selection activeCell="F21" sqref="F21"/>
    </sheetView>
  </sheetViews>
  <sheetFormatPr defaultRowHeight="15" x14ac:dyDescent="0.25"/>
  <cols>
    <col min="1" max="1" width="21.140625" customWidth="1"/>
    <col min="2" max="2" width="16.85546875" customWidth="1"/>
    <col min="3" max="3" width="18.85546875" customWidth="1"/>
    <col min="4" max="4" width="11.140625" customWidth="1"/>
    <col min="5" max="5" width="10" customWidth="1"/>
    <col min="6" max="6" width="12" customWidth="1"/>
    <col min="7" max="7" width="13.7109375" customWidth="1"/>
    <col min="9" max="9" width="12.85546875" customWidth="1"/>
    <col min="10" max="10" width="13.140625" customWidth="1"/>
    <col min="11" max="11" width="14.5703125" customWidth="1"/>
  </cols>
  <sheetData>
    <row r="1" spans="1:7" x14ac:dyDescent="0.25">
      <c r="A1" s="8" t="s">
        <v>19</v>
      </c>
      <c r="B1" s="8" t="s">
        <v>20</v>
      </c>
      <c r="C1" s="8" t="s">
        <v>21</v>
      </c>
    </row>
    <row r="2" spans="1:7" x14ac:dyDescent="0.25">
      <c r="A2" s="8" t="s">
        <v>22</v>
      </c>
      <c r="B2" s="8" t="s">
        <v>24</v>
      </c>
      <c r="C2" s="8" t="s">
        <v>23</v>
      </c>
    </row>
    <row r="3" spans="1:7" x14ac:dyDescent="0.25">
      <c r="A3" s="8" t="s">
        <v>25</v>
      </c>
      <c r="B3" s="8" t="s">
        <v>26</v>
      </c>
      <c r="C3" s="8" t="s">
        <v>27</v>
      </c>
    </row>
    <row r="4" spans="1:7" x14ac:dyDescent="0.25">
      <c r="A4" s="8" t="s">
        <v>28</v>
      </c>
      <c r="B4" s="8" t="s">
        <v>29</v>
      </c>
      <c r="C4" s="8" t="s">
        <v>30</v>
      </c>
    </row>
    <row r="6" spans="1:7" x14ac:dyDescent="0.25">
      <c r="C6" s="18" t="s">
        <v>34</v>
      </c>
    </row>
    <row r="7" spans="1:7" ht="15.75" thickBot="1" x14ac:dyDescent="0.3">
      <c r="A7" s="3"/>
      <c r="B7" s="4"/>
      <c r="C7" s="4"/>
      <c r="D7" s="6"/>
    </row>
    <row r="8" spans="1:7" ht="16.5" thickTop="1" thickBot="1" x14ac:dyDescent="0.3">
      <c r="A8" s="15" t="s">
        <v>22</v>
      </c>
      <c r="B8" s="15" t="s">
        <v>25</v>
      </c>
      <c r="C8" s="15" t="s">
        <v>28</v>
      </c>
      <c r="D8" s="16" t="s">
        <v>31</v>
      </c>
      <c r="E8" s="16" t="s">
        <v>31</v>
      </c>
      <c r="F8" s="15" t="s">
        <v>32</v>
      </c>
      <c r="G8" s="15" t="s">
        <v>33</v>
      </c>
    </row>
    <row r="9" spans="1:7" ht="16.5" thickTop="1" thickBot="1" x14ac:dyDescent="0.3">
      <c r="A9" s="10" t="s">
        <v>24</v>
      </c>
      <c r="B9" s="10" t="s">
        <v>26</v>
      </c>
      <c r="C9" s="10" t="s">
        <v>29</v>
      </c>
      <c r="D9" s="11">
        <v>57</v>
      </c>
      <c r="E9" s="12">
        <v>46</v>
      </c>
      <c r="F9" s="13">
        <f>+AVERAGE(D9,E9)</f>
        <v>51.5</v>
      </c>
      <c r="G9" s="17">
        <f>(_xlfn.STDEV.S(D9:E9))</f>
        <v>7.7781745930520225</v>
      </c>
    </row>
    <row r="10" spans="1:7" ht="16.5" thickTop="1" thickBot="1" x14ac:dyDescent="0.3">
      <c r="A10" s="11" t="s">
        <v>23</v>
      </c>
      <c r="B10" s="10" t="s">
        <v>26</v>
      </c>
      <c r="C10" s="10" t="s">
        <v>29</v>
      </c>
      <c r="D10" s="11">
        <v>43</v>
      </c>
      <c r="E10" s="12">
        <v>46</v>
      </c>
      <c r="F10" s="13">
        <f t="shared" ref="F10:F16" si="0">+AVERAGE(D10,E10)</f>
        <v>44.5</v>
      </c>
      <c r="G10" s="17">
        <f t="shared" ref="G10:G16" si="1">(_xlfn.STDEV.S(D10:E10))</f>
        <v>2.1213203435596424</v>
      </c>
    </row>
    <row r="11" spans="1:7" ht="16.5" thickTop="1" thickBot="1" x14ac:dyDescent="0.3">
      <c r="A11" s="10" t="s">
        <v>24</v>
      </c>
      <c r="B11" s="14" t="s">
        <v>27</v>
      </c>
      <c r="C11" s="14" t="s">
        <v>29</v>
      </c>
      <c r="D11" s="11">
        <v>50</v>
      </c>
      <c r="E11" s="12">
        <v>62</v>
      </c>
      <c r="F11" s="13">
        <f t="shared" si="0"/>
        <v>56</v>
      </c>
      <c r="G11" s="17">
        <f t="shared" si="1"/>
        <v>8.4852813742385695</v>
      </c>
    </row>
    <row r="12" spans="1:7" ht="16.5" thickTop="1" thickBot="1" x14ac:dyDescent="0.3">
      <c r="A12" s="10" t="s">
        <v>23</v>
      </c>
      <c r="B12" s="14" t="s">
        <v>27</v>
      </c>
      <c r="C12" s="14" t="s">
        <v>29</v>
      </c>
      <c r="D12" s="11">
        <v>77</v>
      </c>
      <c r="E12" s="12">
        <v>79</v>
      </c>
      <c r="F12" s="13">
        <f t="shared" si="0"/>
        <v>78</v>
      </c>
      <c r="G12" s="17">
        <f t="shared" si="1"/>
        <v>1.4142135623730951</v>
      </c>
    </row>
    <row r="13" spans="1:7" ht="16.5" thickTop="1" thickBot="1" x14ac:dyDescent="0.3">
      <c r="A13" s="11" t="s">
        <v>24</v>
      </c>
      <c r="B13" s="10" t="s">
        <v>26</v>
      </c>
      <c r="C13" s="10" t="s">
        <v>30</v>
      </c>
      <c r="D13" s="11">
        <v>49</v>
      </c>
      <c r="E13" s="12">
        <v>59</v>
      </c>
      <c r="F13" s="13">
        <f t="shared" si="0"/>
        <v>54</v>
      </c>
      <c r="G13" s="17">
        <f t="shared" si="1"/>
        <v>7.0710678118654755</v>
      </c>
    </row>
    <row r="14" spans="1:7" ht="16.5" thickTop="1" thickBot="1" x14ac:dyDescent="0.3">
      <c r="A14" s="11" t="s">
        <v>23</v>
      </c>
      <c r="B14" s="10" t="s">
        <v>26</v>
      </c>
      <c r="C14" s="10" t="s">
        <v>30</v>
      </c>
      <c r="D14" s="11">
        <v>51</v>
      </c>
      <c r="E14" s="12">
        <v>55</v>
      </c>
      <c r="F14" s="13">
        <f t="shared" si="0"/>
        <v>53</v>
      </c>
      <c r="G14" s="17">
        <f t="shared" si="1"/>
        <v>2.8284271247461903</v>
      </c>
    </row>
    <row r="15" spans="1:7" ht="16.5" thickTop="1" thickBot="1" x14ac:dyDescent="0.3">
      <c r="A15" s="11" t="s">
        <v>24</v>
      </c>
      <c r="B15" s="14" t="s">
        <v>27</v>
      </c>
      <c r="C15" s="10" t="s">
        <v>30</v>
      </c>
      <c r="D15" s="11">
        <v>66</v>
      </c>
      <c r="E15" s="12">
        <v>69</v>
      </c>
      <c r="F15" s="13">
        <f t="shared" si="0"/>
        <v>67.5</v>
      </c>
      <c r="G15" s="17">
        <f t="shared" si="1"/>
        <v>2.1213203435596424</v>
      </c>
    </row>
    <row r="16" spans="1:7" ht="16.5" thickTop="1" thickBot="1" x14ac:dyDescent="0.3">
      <c r="A16" s="11" t="s">
        <v>23</v>
      </c>
      <c r="B16" s="14" t="s">
        <v>27</v>
      </c>
      <c r="C16" s="10" t="s">
        <v>30</v>
      </c>
      <c r="D16" s="11">
        <v>95</v>
      </c>
      <c r="E16" s="12">
        <v>98</v>
      </c>
      <c r="F16" s="13">
        <f t="shared" si="0"/>
        <v>96.5</v>
      </c>
      <c r="G16" s="17">
        <f t="shared" si="1"/>
        <v>2.1213203435596424</v>
      </c>
    </row>
    <row r="17" spans="1:11" ht="15.75" thickTop="1" x14ac:dyDescent="0.25"/>
    <row r="19" spans="1:11" ht="15.75" thickBot="1" x14ac:dyDescent="0.3"/>
    <row r="20" spans="1:11" ht="16.5" thickTop="1" thickBot="1" x14ac:dyDescent="0.3">
      <c r="A20" s="20" t="s">
        <v>22</v>
      </c>
      <c r="B20" s="20" t="s">
        <v>32</v>
      </c>
      <c r="C20" s="19" t="s">
        <v>35</v>
      </c>
      <c r="E20" s="20" t="s">
        <v>25</v>
      </c>
      <c r="F20" s="20" t="s">
        <v>32</v>
      </c>
      <c r="G20" s="21" t="s">
        <v>36</v>
      </c>
      <c r="I20" s="20" t="s">
        <v>28</v>
      </c>
      <c r="J20" s="20" t="s">
        <v>32</v>
      </c>
      <c r="K20" s="21" t="s">
        <v>37</v>
      </c>
    </row>
    <row r="21" spans="1:11" ht="16.5" thickTop="1" thickBot="1" x14ac:dyDescent="0.3">
      <c r="A21" s="10" t="s">
        <v>24</v>
      </c>
      <c r="B21" s="13">
        <v>51.5</v>
      </c>
      <c r="E21" s="10" t="s">
        <v>26</v>
      </c>
      <c r="F21" s="13">
        <v>51.5</v>
      </c>
      <c r="I21" s="10" t="s">
        <v>29</v>
      </c>
      <c r="J21" s="13">
        <v>51.5</v>
      </c>
    </row>
    <row r="22" spans="1:11" ht="16.5" thickTop="1" thickBot="1" x14ac:dyDescent="0.3">
      <c r="A22" s="11" t="s">
        <v>23</v>
      </c>
      <c r="B22" s="13">
        <v>44.5</v>
      </c>
      <c r="C22">
        <f>B22-B21</f>
        <v>-7</v>
      </c>
      <c r="E22" s="10" t="s">
        <v>26</v>
      </c>
      <c r="F22" s="13">
        <v>44.5</v>
      </c>
      <c r="I22" s="10" t="s">
        <v>29</v>
      </c>
      <c r="J22" s="13">
        <v>44.5</v>
      </c>
    </row>
    <row r="23" spans="1:11" ht="18.75" customHeight="1" thickTop="1" thickBot="1" x14ac:dyDescent="0.3">
      <c r="A23" s="10" t="s">
        <v>24</v>
      </c>
      <c r="B23" s="13">
        <v>56</v>
      </c>
      <c r="E23" s="14" t="s">
        <v>27</v>
      </c>
      <c r="F23" s="13">
        <v>56</v>
      </c>
      <c r="G23">
        <f>(F23-F21)</f>
        <v>4.5</v>
      </c>
      <c r="I23" s="14" t="s">
        <v>29</v>
      </c>
      <c r="J23" s="13">
        <v>56</v>
      </c>
    </row>
    <row r="24" spans="1:11" ht="17.25" customHeight="1" thickTop="1" thickBot="1" x14ac:dyDescent="0.3">
      <c r="A24" s="10" t="s">
        <v>23</v>
      </c>
      <c r="B24" s="13">
        <v>78</v>
      </c>
      <c r="C24">
        <f>B24-B23</f>
        <v>22</v>
      </c>
      <c r="E24" s="14" t="s">
        <v>27</v>
      </c>
      <c r="F24" s="13">
        <v>78</v>
      </c>
      <c r="G24">
        <f>(F24-F22)</f>
        <v>33.5</v>
      </c>
      <c r="I24" s="14" t="s">
        <v>29</v>
      </c>
      <c r="J24" s="13">
        <v>78</v>
      </c>
    </row>
    <row r="25" spans="1:11" ht="16.5" thickTop="1" thickBot="1" x14ac:dyDescent="0.3">
      <c r="A25" s="11" t="s">
        <v>24</v>
      </c>
      <c r="B25" s="13">
        <v>54</v>
      </c>
      <c r="E25" s="10" t="s">
        <v>26</v>
      </c>
      <c r="F25" s="13">
        <v>54</v>
      </c>
      <c r="I25" s="10" t="s">
        <v>30</v>
      </c>
      <c r="J25" s="13">
        <v>54</v>
      </c>
      <c r="K25">
        <f>J25-J21</f>
        <v>2.5</v>
      </c>
    </row>
    <row r="26" spans="1:11" ht="16.5" thickTop="1" thickBot="1" x14ac:dyDescent="0.3">
      <c r="A26" s="11" t="s">
        <v>23</v>
      </c>
      <c r="B26" s="13">
        <v>53</v>
      </c>
      <c r="C26">
        <f>B26-B25</f>
        <v>-1</v>
      </c>
      <c r="E26" s="10" t="s">
        <v>26</v>
      </c>
      <c r="F26" s="13">
        <v>53</v>
      </c>
      <c r="I26" s="10" t="s">
        <v>30</v>
      </c>
      <c r="J26" s="13">
        <v>53</v>
      </c>
      <c r="K26">
        <f>J26-J22</f>
        <v>8.5</v>
      </c>
    </row>
    <row r="27" spans="1:11" ht="25.5" thickTop="1" thickBot="1" x14ac:dyDescent="0.3">
      <c r="A27" s="11" t="s">
        <v>24</v>
      </c>
      <c r="B27" s="13">
        <v>67.5</v>
      </c>
      <c r="E27" s="14" t="s">
        <v>27</v>
      </c>
      <c r="F27" s="13">
        <v>67.5</v>
      </c>
      <c r="G27">
        <f>F27-F25</f>
        <v>13.5</v>
      </c>
      <c r="I27" s="10" t="s">
        <v>30</v>
      </c>
      <c r="J27" s="13">
        <v>67.5</v>
      </c>
      <c r="K27">
        <f>J27-J23</f>
        <v>11.5</v>
      </c>
    </row>
    <row r="28" spans="1:11" ht="21" customHeight="1" thickTop="1" thickBot="1" x14ac:dyDescent="0.3">
      <c r="A28" s="11" t="s">
        <v>23</v>
      </c>
      <c r="B28" s="13">
        <v>96.5</v>
      </c>
      <c r="C28">
        <f>B28-B27</f>
        <v>29</v>
      </c>
      <c r="E28" s="14" t="s">
        <v>27</v>
      </c>
      <c r="F28" s="13">
        <v>96.5</v>
      </c>
      <c r="G28">
        <f>F28-F26</f>
        <v>43.5</v>
      </c>
      <c r="I28" s="10" t="s">
        <v>30</v>
      </c>
      <c r="J28" s="13">
        <v>96.5</v>
      </c>
      <c r="K28">
        <f>J28-J24</f>
        <v>18.5</v>
      </c>
    </row>
    <row r="29" spans="1:11" ht="15.75" thickTop="1" x14ac:dyDescent="0.25"/>
    <row r="30" spans="1:11" x14ac:dyDescent="0.25">
      <c r="B30" s="22" t="s">
        <v>32</v>
      </c>
      <c r="C30" s="23">
        <f>AVERAGE(C22:C28)</f>
        <v>10.75</v>
      </c>
      <c r="F30" s="22" t="s">
        <v>32</v>
      </c>
      <c r="G30" s="23">
        <f>AVERAGE(G23:G28)</f>
        <v>23.75</v>
      </c>
      <c r="J30" s="22" t="s">
        <v>32</v>
      </c>
      <c r="K30" s="23">
        <f>AVERAGE(K25:K28)</f>
        <v>10.25</v>
      </c>
    </row>
    <row r="33" spans="1:9" ht="15.75" thickBot="1" x14ac:dyDescent="0.3">
      <c r="A33" t="s">
        <v>59</v>
      </c>
      <c r="B33" t="s">
        <v>60</v>
      </c>
      <c r="E33" s="24"/>
    </row>
    <row r="34" spans="1:9" ht="16.5" thickTop="1" thickBot="1" x14ac:dyDescent="0.3">
      <c r="A34" s="33" t="s">
        <v>48</v>
      </c>
      <c r="B34" s="33" t="s">
        <v>49</v>
      </c>
      <c r="C34" s="33" t="s">
        <v>50</v>
      </c>
      <c r="D34" s="33" t="s">
        <v>51</v>
      </c>
      <c r="E34" s="34" t="s">
        <v>61</v>
      </c>
      <c r="F34" s="16" t="s">
        <v>62</v>
      </c>
      <c r="G34" s="16" t="s">
        <v>63</v>
      </c>
      <c r="H34" s="35" t="s">
        <v>64</v>
      </c>
      <c r="I34" s="31" t="s">
        <v>32</v>
      </c>
    </row>
    <row r="35" spans="1:9" ht="16.5" thickTop="1" thickBot="1" x14ac:dyDescent="0.3">
      <c r="A35" s="9">
        <v>1</v>
      </c>
      <c r="B35" s="9" t="s">
        <v>52</v>
      </c>
      <c r="C35" s="9" t="s">
        <v>52</v>
      </c>
      <c r="D35" s="9" t="s">
        <v>52</v>
      </c>
      <c r="E35" s="27" t="s">
        <v>53</v>
      </c>
      <c r="F35" s="27" t="s">
        <v>53</v>
      </c>
      <c r="G35" s="27" t="s">
        <v>53</v>
      </c>
      <c r="H35" s="27" t="s">
        <v>52</v>
      </c>
      <c r="I35" s="29">
        <v>51.5</v>
      </c>
    </row>
    <row r="36" spans="1:9" ht="16.5" thickTop="1" thickBot="1" x14ac:dyDescent="0.3">
      <c r="A36" s="9">
        <v>2</v>
      </c>
      <c r="B36" s="9" t="s">
        <v>53</v>
      </c>
      <c r="C36" s="9" t="s">
        <v>52</v>
      </c>
      <c r="D36" s="9" t="s">
        <v>52</v>
      </c>
      <c r="E36" s="27" t="s">
        <v>52</v>
      </c>
      <c r="F36" s="27" t="s">
        <v>52</v>
      </c>
      <c r="G36" s="27" t="s">
        <v>53</v>
      </c>
      <c r="H36" s="27" t="s">
        <v>53</v>
      </c>
      <c r="I36" s="29">
        <v>44.5</v>
      </c>
    </row>
    <row r="37" spans="1:9" ht="16.5" thickTop="1" thickBot="1" x14ac:dyDescent="0.3">
      <c r="A37" s="9">
        <v>3</v>
      </c>
      <c r="B37" s="9" t="s">
        <v>52</v>
      </c>
      <c r="C37" s="9" t="s">
        <v>53</v>
      </c>
      <c r="D37" s="9" t="s">
        <v>52</v>
      </c>
      <c r="E37" s="27" t="s">
        <v>52</v>
      </c>
      <c r="F37" s="27" t="s">
        <v>53</v>
      </c>
      <c r="G37" s="27" t="s">
        <v>52</v>
      </c>
      <c r="H37" s="27" t="s">
        <v>53</v>
      </c>
      <c r="I37" s="29">
        <v>56</v>
      </c>
    </row>
    <row r="38" spans="1:9" ht="16.5" thickTop="1" thickBot="1" x14ac:dyDescent="0.3">
      <c r="A38" s="9">
        <v>4</v>
      </c>
      <c r="B38" s="9" t="s">
        <v>53</v>
      </c>
      <c r="C38" s="9" t="s">
        <v>53</v>
      </c>
      <c r="D38" s="9" t="s">
        <v>52</v>
      </c>
      <c r="E38" s="27" t="s">
        <v>53</v>
      </c>
      <c r="F38" s="27" t="s">
        <v>52</v>
      </c>
      <c r="G38" s="27" t="s">
        <v>52</v>
      </c>
      <c r="H38" s="27" t="s">
        <v>52</v>
      </c>
      <c r="I38" s="29">
        <v>78</v>
      </c>
    </row>
    <row r="39" spans="1:9" ht="16.5" thickTop="1" thickBot="1" x14ac:dyDescent="0.3">
      <c r="A39" s="9">
        <v>5</v>
      </c>
      <c r="B39" s="9" t="s">
        <v>52</v>
      </c>
      <c r="C39" s="9" t="s">
        <v>52</v>
      </c>
      <c r="D39" s="9" t="s">
        <v>53</v>
      </c>
      <c r="E39" s="27" t="s">
        <v>53</v>
      </c>
      <c r="F39" s="27" t="s">
        <v>52</v>
      </c>
      <c r="G39" s="27" t="s">
        <v>52</v>
      </c>
      <c r="H39" s="27" t="s">
        <v>53</v>
      </c>
      <c r="I39" s="29">
        <v>54</v>
      </c>
    </row>
    <row r="40" spans="1:9" ht="16.5" thickTop="1" thickBot="1" x14ac:dyDescent="0.3">
      <c r="A40" s="9">
        <v>6</v>
      </c>
      <c r="B40" s="9" t="s">
        <v>53</v>
      </c>
      <c r="C40" s="9" t="s">
        <v>52</v>
      </c>
      <c r="D40" s="9" t="s">
        <v>53</v>
      </c>
      <c r="E40" s="27" t="s">
        <v>52</v>
      </c>
      <c r="F40" s="27" t="s">
        <v>53</v>
      </c>
      <c r="G40" s="27" t="s">
        <v>52</v>
      </c>
      <c r="H40" s="27" t="s">
        <v>52</v>
      </c>
      <c r="I40" s="29">
        <v>53</v>
      </c>
    </row>
    <row r="41" spans="1:9" ht="16.5" thickTop="1" thickBot="1" x14ac:dyDescent="0.3">
      <c r="A41" s="9">
        <v>7</v>
      </c>
      <c r="B41" s="9" t="s">
        <v>52</v>
      </c>
      <c r="C41" s="9" t="s">
        <v>53</v>
      </c>
      <c r="D41" s="9" t="s">
        <v>53</v>
      </c>
      <c r="E41" s="27" t="s">
        <v>52</v>
      </c>
      <c r="F41" s="27" t="s">
        <v>52</v>
      </c>
      <c r="G41" s="27" t="s">
        <v>53</v>
      </c>
      <c r="H41" s="27" t="s">
        <v>52</v>
      </c>
      <c r="I41" s="30">
        <v>67.5</v>
      </c>
    </row>
    <row r="42" spans="1:9" ht="16.5" thickTop="1" thickBot="1" x14ac:dyDescent="0.3">
      <c r="A42" s="9">
        <v>8</v>
      </c>
      <c r="B42" s="9" t="s">
        <v>53</v>
      </c>
      <c r="C42" s="9" t="s">
        <v>53</v>
      </c>
      <c r="D42" s="9" t="s">
        <v>53</v>
      </c>
      <c r="E42" s="27" t="s">
        <v>53</v>
      </c>
      <c r="F42" s="27" t="s">
        <v>53</v>
      </c>
      <c r="G42" s="27" t="s">
        <v>53</v>
      </c>
      <c r="H42" s="27" t="s">
        <v>53</v>
      </c>
      <c r="I42" s="32">
        <v>96.5</v>
      </c>
    </row>
    <row r="43" spans="1:9" ht="15.75" thickTop="1" x14ac:dyDescent="0.25">
      <c r="E43" s="24"/>
    </row>
    <row r="44" spans="1:9" x14ac:dyDescent="0.25">
      <c r="E44" s="24"/>
    </row>
    <row r="45" spans="1:9" x14ac:dyDescent="0.25">
      <c r="A45" t="s">
        <v>54</v>
      </c>
      <c r="B45">
        <f>I36+I38+I40+I42</f>
        <v>272</v>
      </c>
      <c r="C45">
        <f>I37+I38+I41+I42</f>
        <v>298</v>
      </c>
      <c r="D45">
        <f>I39+I40+I41+I42</f>
        <v>271</v>
      </c>
      <c r="E45" s="24">
        <f>I35+I38+I39+I42</f>
        <v>280</v>
      </c>
      <c r="F45">
        <f>I35+I37+I40+I42</f>
        <v>257</v>
      </c>
      <c r="G45">
        <f>I35+I36+I41+I42</f>
        <v>260</v>
      </c>
      <c r="H45">
        <f>I36+I37+I39+I42</f>
        <v>251</v>
      </c>
    </row>
    <row r="46" spans="1:9" x14ac:dyDescent="0.25">
      <c r="A46" t="s">
        <v>55</v>
      </c>
      <c r="B46">
        <f>I35+I37+I39+I41</f>
        <v>229</v>
      </c>
      <c r="C46">
        <f>I35+I36+I39+I40</f>
        <v>203</v>
      </c>
      <c r="D46">
        <f>I35+I36+I37+I38</f>
        <v>230</v>
      </c>
      <c r="E46" s="24">
        <f>I36+I37+I40+I41</f>
        <v>221</v>
      </c>
      <c r="F46">
        <f>I36+I38+I39+I41</f>
        <v>244</v>
      </c>
      <c r="G46">
        <f>I37+I38+I39+I40</f>
        <v>241</v>
      </c>
      <c r="H46">
        <f>I35+I38+I40+I41</f>
        <v>250</v>
      </c>
    </row>
    <row r="47" spans="1:9" x14ac:dyDescent="0.25">
      <c r="A47" t="s">
        <v>56</v>
      </c>
      <c r="B47">
        <f t="shared" ref="B47:H48" si="2">B45/4</f>
        <v>68</v>
      </c>
      <c r="C47">
        <f t="shared" si="2"/>
        <v>74.5</v>
      </c>
      <c r="D47">
        <f t="shared" si="2"/>
        <v>67.75</v>
      </c>
      <c r="E47" s="24">
        <f t="shared" si="2"/>
        <v>70</v>
      </c>
      <c r="F47">
        <f t="shared" si="2"/>
        <v>64.25</v>
      </c>
      <c r="G47">
        <f t="shared" si="2"/>
        <v>65</v>
      </c>
      <c r="H47">
        <f t="shared" si="2"/>
        <v>62.75</v>
      </c>
    </row>
    <row r="48" spans="1:9" x14ac:dyDescent="0.25">
      <c r="A48" t="s">
        <v>57</v>
      </c>
      <c r="B48">
        <f t="shared" si="2"/>
        <v>57.25</v>
      </c>
      <c r="C48">
        <f t="shared" si="2"/>
        <v>50.75</v>
      </c>
      <c r="D48">
        <f t="shared" si="2"/>
        <v>57.5</v>
      </c>
      <c r="E48" s="24">
        <f t="shared" si="2"/>
        <v>55.25</v>
      </c>
      <c r="F48">
        <f t="shared" si="2"/>
        <v>61</v>
      </c>
      <c r="G48">
        <f t="shared" si="2"/>
        <v>60.25</v>
      </c>
      <c r="H48">
        <f t="shared" si="2"/>
        <v>62.5</v>
      </c>
    </row>
    <row r="49" spans="1:8" x14ac:dyDescent="0.25">
      <c r="A49" t="s">
        <v>58</v>
      </c>
      <c r="B49">
        <f>AVERAGE(B47-B48)</f>
        <v>10.75</v>
      </c>
      <c r="C49">
        <f>AVERAGE(C47-C48)</f>
        <v>23.75</v>
      </c>
      <c r="D49">
        <f>D47-D48</f>
        <v>10.25</v>
      </c>
      <c r="E49" s="24">
        <f>E47-E48</f>
        <v>14.75</v>
      </c>
      <c r="F49">
        <f>F47-F48</f>
        <v>3.25</v>
      </c>
      <c r="G49">
        <f>G47-G48</f>
        <v>4.75</v>
      </c>
      <c r="H49">
        <f>H47-H48</f>
        <v>0.25</v>
      </c>
    </row>
    <row r="50" spans="1:8" x14ac:dyDescent="0.25">
      <c r="E50" s="24"/>
    </row>
    <row r="51" spans="1:8" x14ac:dyDescent="0.25">
      <c r="E51" s="24"/>
    </row>
    <row r="52" spans="1:8" x14ac:dyDescent="0.25">
      <c r="E52" s="24"/>
    </row>
  </sheetData>
  <pageMargins left="0.7" right="0.7" top="0.75" bottom="0.75" header="0.3" footer="0.3"/>
  <pageSetup scale="5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workbookViewId="0">
      <selection activeCell="O26" sqref="O26"/>
    </sheetView>
  </sheetViews>
  <sheetFormatPr defaultRowHeight="15" x14ac:dyDescent="0.25"/>
  <cols>
    <col min="1" max="1" width="9.140625" customWidth="1"/>
    <col min="2" max="2" width="14.7109375" customWidth="1"/>
    <col min="3" max="3" width="17" customWidth="1"/>
    <col min="4" max="4" width="14.7109375" customWidth="1"/>
    <col min="5" max="5" width="15.5703125" customWidth="1"/>
    <col min="6" max="6" width="15.28515625" customWidth="1"/>
    <col min="7" max="8" width="12.28515625" customWidth="1"/>
    <col min="11" max="11" width="11" customWidth="1"/>
  </cols>
  <sheetData>
    <row r="1" spans="1:11" ht="16.5" thickTop="1" thickBot="1" x14ac:dyDescent="0.3">
      <c r="A1" s="27" t="s">
        <v>38</v>
      </c>
      <c r="B1" s="27" t="s">
        <v>39</v>
      </c>
      <c r="C1" s="27" t="s">
        <v>40</v>
      </c>
      <c r="D1" s="27" t="s">
        <v>41</v>
      </c>
      <c r="E1" s="27" t="s">
        <v>70</v>
      </c>
      <c r="F1" s="27" t="s">
        <v>71</v>
      </c>
      <c r="G1" s="15" t="s">
        <v>32</v>
      </c>
      <c r="H1" s="15" t="s">
        <v>33</v>
      </c>
    </row>
    <row r="2" spans="1:11" ht="16.5" thickTop="1" thickBot="1" x14ac:dyDescent="0.3">
      <c r="A2" s="9">
        <v>1</v>
      </c>
      <c r="B2" s="9" t="s">
        <v>42</v>
      </c>
      <c r="C2" s="9" t="s">
        <v>44</v>
      </c>
      <c r="D2" s="9" t="s">
        <v>46</v>
      </c>
      <c r="E2" s="9">
        <v>46</v>
      </c>
      <c r="F2" s="9">
        <v>38</v>
      </c>
      <c r="G2" s="13">
        <f>+AVERAGE(E2:F2)</f>
        <v>42</v>
      </c>
      <c r="H2" s="17">
        <f t="shared" ref="H2:H9" si="0">_xlfn.STDEV.S(E2:F2)</f>
        <v>5.6568542494923806</v>
      </c>
    </row>
    <row r="3" spans="1:11" ht="16.5" thickTop="1" thickBot="1" x14ac:dyDescent="0.3">
      <c r="A3" s="9">
        <v>2</v>
      </c>
      <c r="B3" s="9" t="s">
        <v>43</v>
      </c>
      <c r="C3" s="9" t="s">
        <v>44</v>
      </c>
      <c r="D3" s="9" t="s">
        <v>46</v>
      </c>
      <c r="E3" s="9">
        <v>34</v>
      </c>
      <c r="F3" s="9">
        <v>38</v>
      </c>
      <c r="G3" s="13">
        <f t="shared" ref="G3:G9" si="1">AVERAGE(E3:F3)</f>
        <v>36</v>
      </c>
      <c r="H3" s="17">
        <f t="shared" si="0"/>
        <v>2.8284271247461903</v>
      </c>
    </row>
    <row r="4" spans="1:11" ht="16.5" thickTop="1" thickBot="1" x14ac:dyDescent="0.3">
      <c r="A4" s="9">
        <v>3</v>
      </c>
      <c r="B4" s="9" t="s">
        <v>42</v>
      </c>
      <c r="C4" s="9" t="s">
        <v>45</v>
      </c>
      <c r="D4" s="9" t="s">
        <v>46</v>
      </c>
      <c r="E4" s="9">
        <v>56</v>
      </c>
      <c r="F4" s="9">
        <v>59</v>
      </c>
      <c r="G4" s="13">
        <f t="shared" si="1"/>
        <v>57.5</v>
      </c>
      <c r="H4" s="17">
        <f t="shared" si="0"/>
        <v>2.1213203435596424</v>
      </c>
    </row>
    <row r="5" spans="1:11" ht="16.5" thickTop="1" thickBot="1" x14ac:dyDescent="0.3">
      <c r="A5" s="9">
        <v>4</v>
      </c>
      <c r="B5" s="9" t="s">
        <v>43</v>
      </c>
      <c r="C5" s="9" t="s">
        <v>45</v>
      </c>
      <c r="D5" s="9" t="s">
        <v>46</v>
      </c>
      <c r="E5" s="9">
        <v>68</v>
      </c>
      <c r="F5" s="9">
        <v>80</v>
      </c>
      <c r="G5" s="13">
        <f t="shared" si="1"/>
        <v>74</v>
      </c>
      <c r="H5" s="17">
        <f t="shared" si="0"/>
        <v>8.4852813742385695</v>
      </c>
    </row>
    <row r="6" spans="1:11" ht="16.5" thickTop="1" thickBot="1" x14ac:dyDescent="0.3">
      <c r="A6" s="9">
        <v>5</v>
      </c>
      <c r="B6" s="9" t="s">
        <v>42</v>
      </c>
      <c r="C6" s="9" t="s">
        <v>44</v>
      </c>
      <c r="D6" s="9" t="s">
        <v>47</v>
      </c>
      <c r="E6" s="9">
        <v>25</v>
      </c>
      <c r="F6" s="9">
        <v>27</v>
      </c>
      <c r="G6" s="13">
        <f t="shared" si="1"/>
        <v>26</v>
      </c>
      <c r="H6" s="17">
        <f t="shared" si="0"/>
        <v>1.4142135623730951</v>
      </c>
    </row>
    <row r="7" spans="1:11" ht="16.5" thickTop="1" thickBot="1" x14ac:dyDescent="0.3">
      <c r="A7" s="9">
        <v>6</v>
      </c>
      <c r="B7" s="9" t="s">
        <v>43</v>
      </c>
      <c r="C7" s="9" t="s">
        <v>44</v>
      </c>
      <c r="D7" s="9" t="s">
        <v>47</v>
      </c>
      <c r="E7" s="9">
        <v>22</v>
      </c>
      <c r="F7" s="9">
        <v>32</v>
      </c>
      <c r="G7" s="13">
        <f t="shared" si="1"/>
        <v>27</v>
      </c>
      <c r="H7" s="17">
        <f t="shared" si="0"/>
        <v>7.0710678118654755</v>
      </c>
    </row>
    <row r="8" spans="1:11" ht="16.5" thickTop="1" thickBot="1" x14ac:dyDescent="0.3">
      <c r="A8" s="9">
        <v>7</v>
      </c>
      <c r="B8" s="9" t="s">
        <v>42</v>
      </c>
      <c r="C8" s="9" t="s">
        <v>45</v>
      </c>
      <c r="D8" s="9" t="s">
        <v>47</v>
      </c>
      <c r="E8" s="9">
        <v>21</v>
      </c>
      <c r="F8" s="9">
        <v>23</v>
      </c>
      <c r="G8" s="13">
        <f t="shared" si="1"/>
        <v>22</v>
      </c>
      <c r="H8" s="17">
        <f t="shared" si="0"/>
        <v>1.4142135623730951</v>
      </c>
    </row>
    <row r="9" spans="1:11" ht="16.5" thickTop="1" thickBot="1" x14ac:dyDescent="0.3">
      <c r="A9" s="9">
        <v>8</v>
      </c>
      <c r="B9" s="9" t="s">
        <v>43</v>
      </c>
      <c r="C9" s="9" t="s">
        <v>45</v>
      </c>
      <c r="D9" s="9" t="s">
        <v>47</v>
      </c>
      <c r="E9" s="9">
        <v>19</v>
      </c>
      <c r="F9" s="9">
        <v>33</v>
      </c>
      <c r="G9" s="13">
        <f t="shared" si="1"/>
        <v>26</v>
      </c>
      <c r="H9" s="17">
        <f t="shared" si="0"/>
        <v>9.8994949366116654</v>
      </c>
    </row>
    <row r="10" spans="1:11" ht="15.75" thickTop="1" x14ac:dyDescent="0.25"/>
    <row r="12" spans="1:11" ht="15.75" thickBot="1" x14ac:dyDescent="0.3"/>
    <row r="13" spans="1:11" ht="16.5" thickTop="1" thickBot="1" x14ac:dyDescent="0.3">
      <c r="A13" s="20" t="s">
        <v>39</v>
      </c>
      <c r="B13" s="20" t="s">
        <v>32</v>
      </c>
      <c r="C13" s="19" t="s">
        <v>69</v>
      </c>
      <c r="E13" s="20" t="s">
        <v>40</v>
      </c>
      <c r="F13" s="38" t="s">
        <v>32</v>
      </c>
      <c r="G13" s="39" t="s">
        <v>72</v>
      </c>
      <c r="I13" s="20" t="s">
        <v>41</v>
      </c>
      <c r="J13" s="38" t="s">
        <v>32</v>
      </c>
      <c r="K13" s="39" t="s">
        <v>73</v>
      </c>
    </row>
    <row r="14" spans="1:11" ht="16.5" thickTop="1" thickBot="1" x14ac:dyDescent="0.3">
      <c r="A14" s="26" t="s">
        <v>42</v>
      </c>
      <c r="B14" s="13">
        <v>42</v>
      </c>
      <c r="E14" s="26" t="s">
        <v>42</v>
      </c>
      <c r="F14" s="13">
        <v>42</v>
      </c>
      <c r="I14" s="26" t="s">
        <v>42</v>
      </c>
      <c r="J14" s="13">
        <v>42</v>
      </c>
    </row>
    <row r="15" spans="1:11" ht="16.5" thickTop="1" thickBot="1" x14ac:dyDescent="0.3">
      <c r="A15" s="7" t="s">
        <v>43</v>
      </c>
      <c r="B15" s="13">
        <v>36</v>
      </c>
      <c r="C15">
        <f>B15-B14</f>
        <v>-6</v>
      </c>
      <c r="E15" s="7" t="s">
        <v>43</v>
      </c>
      <c r="F15" s="13">
        <v>36</v>
      </c>
      <c r="I15" s="7" t="s">
        <v>43</v>
      </c>
      <c r="J15" s="13">
        <v>36</v>
      </c>
    </row>
    <row r="16" spans="1:11" ht="16.5" thickTop="1" thickBot="1" x14ac:dyDescent="0.3">
      <c r="A16" s="7" t="s">
        <v>42</v>
      </c>
      <c r="B16" s="13">
        <v>57.5</v>
      </c>
      <c r="E16" s="7" t="s">
        <v>42</v>
      </c>
      <c r="F16" s="13">
        <v>57.5</v>
      </c>
      <c r="G16">
        <f>(F16-F14)</f>
        <v>15.5</v>
      </c>
      <c r="I16" s="7" t="s">
        <v>42</v>
      </c>
      <c r="J16" s="13">
        <v>57.5</v>
      </c>
    </row>
    <row r="17" spans="1:15" ht="16.5" thickTop="1" thickBot="1" x14ac:dyDescent="0.3">
      <c r="A17" s="7" t="s">
        <v>43</v>
      </c>
      <c r="B17" s="13">
        <v>74</v>
      </c>
      <c r="C17">
        <f>B17-B16</f>
        <v>16.5</v>
      </c>
      <c r="E17" s="7" t="s">
        <v>43</v>
      </c>
      <c r="F17" s="13">
        <v>74</v>
      </c>
      <c r="G17">
        <f>(F17-F15)</f>
        <v>38</v>
      </c>
      <c r="I17" s="7" t="s">
        <v>43</v>
      </c>
      <c r="J17" s="13">
        <v>74</v>
      </c>
    </row>
    <row r="18" spans="1:15" ht="16.5" thickTop="1" thickBot="1" x14ac:dyDescent="0.3">
      <c r="A18" s="7" t="s">
        <v>42</v>
      </c>
      <c r="B18" s="13">
        <v>26</v>
      </c>
      <c r="E18" s="7" t="s">
        <v>42</v>
      </c>
      <c r="F18" s="13">
        <v>26</v>
      </c>
      <c r="I18" s="7" t="s">
        <v>42</v>
      </c>
      <c r="J18" s="13">
        <v>26</v>
      </c>
      <c r="K18">
        <f>J18-J14</f>
        <v>-16</v>
      </c>
    </row>
    <row r="19" spans="1:15" ht="16.5" thickTop="1" thickBot="1" x14ac:dyDescent="0.3">
      <c r="A19" s="7" t="s">
        <v>43</v>
      </c>
      <c r="B19" s="13">
        <v>27</v>
      </c>
      <c r="C19">
        <f>B19-B18</f>
        <v>1</v>
      </c>
      <c r="E19" s="7" t="s">
        <v>43</v>
      </c>
      <c r="F19" s="13">
        <v>27</v>
      </c>
      <c r="I19" s="7" t="s">
        <v>43</v>
      </c>
      <c r="J19" s="13">
        <v>27</v>
      </c>
      <c r="K19">
        <f>J19-J15</f>
        <v>-9</v>
      </c>
    </row>
    <row r="20" spans="1:15" ht="16.5" thickTop="1" thickBot="1" x14ac:dyDescent="0.3">
      <c r="A20" s="7" t="s">
        <v>42</v>
      </c>
      <c r="B20" s="13">
        <v>22</v>
      </c>
      <c r="E20" s="7" t="s">
        <v>42</v>
      </c>
      <c r="F20" s="13">
        <v>22</v>
      </c>
      <c r="G20">
        <f>F20-F18</f>
        <v>-4</v>
      </c>
      <c r="I20" s="7" t="s">
        <v>42</v>
      </c>
      <c r="J20" s="13">
        <v>22</v>
      </c>
      <c r="K20">
        <f>J20-J16</f>
        <v>-35.5</v>
      </c>
    </row>
    <row r="21" spans="1:15" ht="16.5" thickTop="1" thickBot="1" x14ac:dyDescent="0.3">
      <c r="A21" s="7" t="s">
        <v>43</v>
      </c>
      <c r="B21" s="13">
        <v>26</v>
      </c>
      <c r="C21">
        <f>B21-B20</f>
        <v>4</v>
      </c>
      <c r="E21" s="7" t="s">
        <v>43</v>
      </c>
      <c r="F21" s="13">
        <v>26</v>
      </c>
      <c r="G21">
        <f>F21-F19</f>
        <v>-1</v>
      </c>
      <c r="I21" s="7" t="s">
        <v>43</v>
      </c>
      <c r="J21" s="13">
        <v>26</v>
      </c>
      <c r="K21">
        <f>J21-J17</f>
        <v>-48</v>
      </c>
    </row>
    <row r="22" spans="1:15" ht="15.75" thickTop="1" x14ac:dyDescent="0.25"/>
    <row r="23" spans="1:15" x14ac:dyDescent="0.25">
      <c r="B23" s="22" t="s">
        <v>32</v>
      </c>
      <c r="C23" s="23">
        <f>AVERAGE(C15:C21)</f>
        <v>3.875</v>
      </c>
      <c r="F23" s="22" t="s">
        <v>32</v>
      </c>
      <c r="G23" s="23">
        <f>AVERAGE(G16:G21)</f>
        <v>12.125</v>
      </c>
      <c r="J23" s="22" t="s">
        <v>32</v>
      </c>
      <c r="K23" s="23">
        <f>AVERAGE(K18:K21)</f>
        <v>-27.125</v>
      </c>
    </row>
    <row r="25" spans="1:15" ht="15.75" thickBot="1" x14ac:dyDescent="0.3">
      <c r="N25" s="39" t="s">
        <v>76</v>
      </c>
      <c r="O25" s="40"/>
    </row>
    <row r="26" spans="1:15" ht="16.5" thickTop="1" thickBot="1" x14ac:dyDescent="0.3">
      <c r="C26" s="37" t="s">
        <v>39</v>
      </c>
      <c r="D26" s="37" t="s">
        <v>40</v>
      </c>
      <c r="E26" s="37" t="s">
        <v>41</v>
      </c>
      <c r="F26" s="34" t="s">
        <v>61</v>
      </c>
      <c r="G26" s="16" t="s">
        <v>62</v>
      </c>
      <c r="H26" s="16" t="s">
        <v>63</v>
      </c>
      <c r="I26" s="35" t="s">
        <v>64</v>
      </c>
      <c r="J26" s="42" t="s">
        <v>32</v>
      </c>
      <c r="M26" s="39" t="s">
        <v>75</v>
      </c>
      <c r="N26" s="41"/>
      <c r="O26" s="40"/>
    </row>
    <row r="27" spans="1:15" ht="16.5" thickTop="1" thickBot="1" x14ac:dyDescent="0.3">
      <c r="C27" s="9" t="s">
        <v>52</v>
      </c>
      <c r="D27" s="9" t="s">
        <v>52</v>
      </c>
      <c r="E27" s="9" t="s">
        <v>52</v>
      </c>
      <c r="F27" s="27" t="s">
        <v>53</v>
      </c>
      <c r="G27" s="27" t="s">
        <v>53</v>
      </c>
      <c r="H27" s="27" t="s">
        <v>53</v>
      </c>
      <c r="I27" s="27" t="s">
        <v>52</v>
      </c>
      <c r="J27" s="13">
        <v>42</v>
      </c>
      <c r="M27" s="39" t="s">
        <v>74</v>
      </c>
      <c r="N27" s="39"/>
      <c r="O27" s="39"/>
    </row>
    <row r="28" spans="1:15" ht="16.5" thickTop="1" thickBot="1" x14ac:dyDescent="0.3">
      <c r="C28" s="9" t="s">
        <v>53</v>
      </c>
      <c r="D28" s="9" t="s">
        <v>52</v>
      </c>
      <c r="E28" s="9" t="s">
        <v>52</v>
      </c>
      <c r="F28" s="27" t="s">
        <v>52</v>
      </c>
      <c r="G28" s="27" t="s">
        <v>52</v>
      </c>
      <c r="H28" s="27" t="s">
        <v>53</v>
      </c>
      <c r="I28" s="27" t="s">
        <v>53</v>
      </c>
      <c r="J28" s="13">
        <v>36</v>
      </c>
    </row>
    <row r="29" spans="1:15" ht="16.5" thickTop="1" thickBot="1" x14ac:dyDescent="0.3">
      <c r="C29" s="9" t="s">
        <v>52</v>
      </c>
      <c r="D29" s="9" t="s">
        <v>53</v>
      </c>
      <c r="E29" s="9" t="s">
        <v>52</v>
      </c>
      <c r="F29" s="27" t="s">
        <v>52</v>
      </c>
      <c r="G29" s="27" t="s">
        <v>53</v>
      </c>
      <c r="H29" s="27" t="s">
        <v>52</v>
      </c>
      <c r="I29" s="27" t="s">
        <v>53</v>
      </c>
      <c r="J29" s="13">
        <v>57.5</v>
      </c>
    </row>
    <row r="30" spans="1:15" ht="16.5" thickTop="1" thickBot="1" x14ac:dyDescent="0.3">
      <c r="C30" s="9" t="s">
        <v>53</v>
      </c>
      <c r="D30" s="9" t="s">
        <v>53</v>
      </c>
      <c r="E30" s="9" t="s">
        <v>52</v>
      </c>
      <c r="F30" s="27" t="s">
        <v>53</v>
      </c>
      <c r="G30" s="27" t="s">
        <v>52</v>
      </c>
      <c r="H30" s="27" t="s">
        <v>52</v>
      </c>
      <c r="I30" s="27" t="s">
        <v>52</v>
      </c>
      <c r="J30" s="13">
        <v>74</v>
      </c>
    </row>
    <row r="31" spans="1:15" ht="16.5" thickTop="1" thickBot="1" x14ac:dyDescent="0.3">
      <c r="C31" s="9" t="s">
        <v>52</v>
      </c>
      <c r="D31" s="9" t="s">
        <v>52</v>
      </c>
      <c r="E31" s="9" t="s">
        <v>53</v>
      </c>
      <c r="F31" s="27" t="s">
        <v>53</v>
      </c>
      <c r="G31" s="27" t="s">
        <v>52</v>
      </c>
      <c r="H31" s="27" t="s">
        <v>52</v>
      </c>
      <c r="I31" s="27" t="s">
        <v>53</v>
      </c>
      <c r="J31" s="13">
        <v>26</v>
      </c>
    </row>
    <row r="32" spans="1:15" ht="16.5" thickTop="1" thickBot="1" x14ac:dyDescent="0.3">
      <c r="C32" s="9" t="s">
        <v>53</v>
      </c>
      <c r="D32" s="9" t="s">
        <v>52</v>
      </c>
      <c r="E32" s="9" t="s">
        <v>53</v>
      </c>
      <c r="F32" s="27" t="s">
        <v>52</v>
      </c>
      <c r="G32" s="27" t="s">
        <v>53</v>
      </c>
      <c r="H32" s="27" t="s">
        <v>52</v>
      </c>
      <c r="I32" s="27" t="s">
        <v>52</v>
      </c>
      <c r="J32" s="13">
        <v>27</v>
      </c>
    </row>
    <row r="33" spans="2:10" ht="16.5" thickTop="1" thickBot="1" x14ac:dyDescent="0.3">
      <c r="C33" s="9" t="s">
        <v>52</v>
      </c>
      <c r="D33" s="9" t="s">
        <v>53</v>
      </c>
      <c r="E33" s="9" t="s">
        <v>53</v>
      </c>
      <c r="F33" s="27" t="s">
        <v>52</v>
      </c>
      <c r="G33" s="27" t="s">
        <v>52</v>
      </c>
      <c r="H33" s="27" t="s">
        <v>53</v>
      </c>
      <c r="I33" s="27" t="s">
        <v>52</v>
      </c>
      <c r="J33" s="13">
        <v>22</v>
      </c>
    </row>
    <row r="34" spans="2:10" ht="16.5" thickTop="1" thickBot="1" x14ac:dyDescent="0.3">
      <c r="C34" s="9" t="s">
        <v>53</v>
      </c>
      <c r="D34" s="9" t="s">
        <v>53</v>
      </c>
      <c r="E34" s="9" t="s">
        <v>53</v>
      </c>
      <c r="F34" s="27" t="s">
        <v>53</v>
      </c>
      <c r="G34" s="27" t="s">
        <v>53</v>
      </c>
      <c r="H34" s="27" t="s">
        <v>53</v>
      </c>
      <c r="I34" s="27" t="s">
        <v>53</v>
      </c>
      <c r="J34" s="13">
        <v>26</v>
      </c>
    </row>
    <row r="35" spans="2:10" ht="15.75" thickTop="1" x14ac:dyDescent="0.25">
      <c r="E35" s="24"/>
    </row>
    <row r="36" spans="2:10" x14ac:dyDescent="0.25">
      <c r="E36" s="24"/>
    </row>
    <row r="37" spans="2:10" x14ac:dyDescent="0.25">
      <c r="B37" t="s">
        <v>77</v>
      </c>
      <c r="C37">
        <f>J28+J30+J32+J34</f>
        <v>163</v>
      </c>
      <c r="D37">
        <f>J29+J30+J33+J34</f>
        <v>179.5</v>
      </c>
      <c r="E37">
        <f>J31+J32+J33+J34</f>
        <v>101</v>
      </c>
      <c r="F37" s="24">
        <f>J27+J30+J31+J34</f>
        <v>168</v>
      </c>
      <c r="G37">
        <f>J27+J29+J32+J34</f>
        <v>152.5</v>
      </c>
      <c r="H37">
        <f>J27+J28+J33+J34</f>
        <v>126</v>
      </c>
      <c r="I37">
        <f>J28+J29+J31+J34</f>
        <v>145.5</v>
      </c>
    </row>
    <row r="38" spans="2:10" x14ac:dyDescent="0.25">
      <c r="B38" t="s">
        <v>55</v>
      </c>
      <c r="C38">
        <f>J27+J29+J31+J33</f>
        <v>147.5</v>
      </c>
      <c r="D38">
        <f>J27+J28+J31+J32</f>
        <v>131</v>
      </c>
      <c r="E38">
        <f>J27+J28+J29+J30</f>
        <v>209.5</v>
      </c>
      <c r="F38" s="24">
        <f>J28+J29+J32+J33</f>
        <v>142.5</v>
      </c>
      <c r="G38">
        <f>J28+J30+J31+J33</f>
        <v>158</v>
      </c>
      <c r="H38">
        <f>J29+J30+J31+J32</f>
        <v>184.5</v>
      </c>
      <c r="I38">
        <f>J27+J30+J32+J33</f>
        <v>165</v>
      </c>
    </row>
    <row r="39" spans="2:10" x14ac:dyDescent="0.25">
      <c r="B39" t="s">
        <v>56</v>
      </c>
      <c r="C39">
        <f t="shared" ref="C39:I40" si="2">C37/4</f>
        <v>40.75</v>
      </c>
      <c r="D39">
        <f t="shared" si="2"/>
        <v>44.875</v>
      </c>
      <c r="E39">
        <f t="shared" si="2"/>
        <v>25.25</v>
      </c>
      <c r="F39" s="24">
        <f t="shared" si="2"/>
        <v>42</v>
      </c>
      <c r="G39">
        <f t="shared" si="2"/>
        <v>38.125</v>
      </c>
      <c r="H39">
        <f t="shared" si="2"/>
        <v>31.5</v>
      </c>
      <c r="I39">
        <f t="shared" si="2"/>
        <v>36.375</v>
      </c>
    </row>
    <row r="40" spans="2:10" x14ac:dyDescent="0.25">
      <c r="B40" t="s">
        <v>57</v>
      </c>
      <c r="C40">
        <f t="shared" si="2"/>
        <v>36.875</v>
      </c>
      <c r="D40">
        <f t="shared" si="2"/>
        <v>32.75</v>
      </c>
      <c r="E40">
        <f t="shared" si="2"/>
        <v>52.375</v>
      </c>
      <c r="F40" s="24">
        <f t="shared" si="2"/>
        <v>35.625</v>
      </c>
      <c r="G40">
        <f t="shared" si="2"/>
        <v>39.5</v>
      </c>
      <c r="H40">
        <f t="shared" si="2"/>
        <v>46.125</v>
      </c>
      <c r="I40">
        <f t="shared" si="2"/>
        <v>41.25</v>
      </c>
    </row>
    <row r="41" spans="2:10" x14ac:dyDescent="0.25">
      <c r="B41" t="s">
        <v>58</v>
      </c>
      <c r="C41">
        <f>AVERAGE(C39-C40)</f>
        <v>3.875</v>
      </c>
      <c r="D41">
        <f>AVERAGE(D39-D40)</f>
        <v>12.125</v>
      </c>
      <c r="E41">
        <f>E39-E40</f>
        <v>-27.125</v>
      </c>
      <c r="F41" s="24">
        <f>F39-F40</f>
        <v>6.375</v>
      </c>
      <c r="G41">
        <f>G39-G40</f>
        <v>-1.375</v>
      </c>
      <c r="H41">
        <f>H39-H40</f>
        <v>-14.625</v>
      </c>
      <c r="I41">
        <f>I39-I40</f>
        <v>-4.875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F25" sqref="F25"/>
    </sheetView>
  </sheetViews>
  <sheetFormatPr defaultRowHeight="15" x14ac:dyDescent="0.25"/>
  <cols>
    <col min="1" max="1" width="13.140625" customWidth="1"/>
    <col min="2" max="2" width="15.140625" customWidth="1"/>
    <col min="3" max="3" width="15.7109375" customWidth="1"/>
    <col min="4" max="4" width="16.5703125" customWidth="1"/>
    <col min="5" max="5" width="13.42578125" style="24" customWidth="1"/>
    <col min="8" max="8" width="12" customWidth="1"/>
  </cols>
  <sheetData>
    <row r="1" spans="1:13" ht="15.75" thickBot="1" x14ac:dyDescent="0.3">
      <c r="A1" t="s">
        <v>59</v>
      </c>
      <c r="B1" t="s">
        <v>60</v>
      </c>
    </row>
    <row r="2" spans="1:13" ht="16.5" thickTop="1" thickBot="1" x14ac:dyDescent="0.3">
      <c r="A2" s="33" t="s">
        <v>48</v>
      </c>
      <c r="B2" s="33" t="s">
        <v>49</v>
      </c>
      <c r="C2" s="33" t="s">
        <v>50</v>
      </c>
      <c r="D2" s="33" t="s">
        <v>51</v>
      </c>
      <c r="E2" s="34" t="s">
        <v>61</v>
      </c>
      <c r="F2" s="16" t="s">
        <v>62</v>
      </c>
      <c r="G2" s="16" t="s">
        <v>63</v>
      </c>
      <c r="H2" s="35" t="s">
        <v>64</v>
      </c>
      <c r="I2" s="31" t="s">
        <v>32</v>
      </c>
    </row>
    <row r="3" spans="1:13" ht="16.5" thickTop="1" thickBot="1" x14ac:dyDescent="0.3">
      <c r="A3" s="9">
        <v>1</v>
      </c>
      <c r="B3" s="9" t="s">
        <v>52</v>
      </c>
      <c r="C3" s="9" t="s">
        <v>52</v>
      </c>
      <c r="D3" s="9" t="s">
        <v>52</v>
      </c>
      <c r="E3" s="27" t="s">
        <v>53</v>
      </c>
      <c r="F3" s="27" t="s">
        <v>53</v>
      </c>
      <c r="G3" s="27" t="s">
        <v>53</v>
      </c>
      <c r="H3" s="27" t="s">
        <v>52</v>
      </c>
      <c r="I3" s="29">
        <v>51.5</v>
      </c>
    </row>
    <row r="4" spans="1:13" ht="16.5" thickTop="1" thickBot="1" x14ac:dyDescent="0.3">
      <c r="A4" s="9">
        <v>2</v>
      </c>
      <c r="B4" s="9" t="s">
        <v>53</v>
      </c>
      <c r="C4" s="9" t="s">
        <v>52</v>
      </c>
      <c r="D4" s="9" t="s">
        <v>52</v>
      </c>
      <c r="E4" s="27" t="s">
        <v>52</v>
      </c>
      <c r="F4" s="27" t="s">
        <v>52</v>
      </c>
      <c r="G4" s="27" t="s">
        <v>53</v>
      </c>
      <c r="H4" s="27" t="s">
        <v>53</v>
      </c>
      <c r="I4" s="29">
        <v>44.5</v>
      </c>
    </row>
    <row r="5" spans="1:13" ht="16.5" thickTop="1" thickBot="1" x14ac:dyDescent="0.3">
      <c r="A5" s="9">
        <v>3</v>
      </c>
      <c r="B5" s="9" t="s">
        <v>52</v>
      </c>
      <c r="C5" s="9" t="s">
        <v>53</v>
      </c>
      <c r="D5" s="9" t="s">
        <v>52</v>
      </c>
      <c r="E5" s="27" t="s">
        <v>52</v>
      </c>
      <c r="F5" s="27" t="s">
        <v>53</v>
      </c>
      <c r="G5" s="27" t="s">
        <v>52</v>
      </c>
      <c r="H5" s="27" t="s">
        <v>53</v>
      </c>
      <c r="I5" s="29">
        <v>56</v>
      </c>
    </row>
    <row r="6" spans="1:13" ht="16.5" thickTop="1" thickBot="1" x14ac:dyDescent="0.3">
      <c r="A6" s="9">
        <v>4</v>
      </c>
      <c r="B6" s="9" t="s">
        <v>53</v>
      </c>
      <c r="C6" s="9" t="s">
        <v>53</v>
      </c>
      <c r="D6" s="9" t="s">
        <v>52</v>
      </c>
      <c r="E6" s="27" t="s">
        <v>53</v>
      </c>
      <c r="F6" s="27" t="s">
        <v>52</v>
      </c>
      <c r="G6" s="27" t="s">
        <v>52</v>
      </c>
      <c r="H6" s="27" t="s">
        <v>52</v>
      </c>
      <c r="I6" s="29">
        <v>78</v>
      </c>
      <c r="M6" s="13"/>
    </row>
    <row r="7" spans="1:13" ht="16.5" thickTop="1" thickBot="1" x14ac:dyDescent="0.3">
      <c r="A7" s="9">
        <v>5</v>
      </c>
      <c r="B7" s="9" t="s">
        <v>52</v>
      </c>
      <c r="C7" s="9" t="s">
        <v>52</v>
      </c>
      <c r="D7" s="9" t="s">
        <v>53</v>
      </c>
      <c r="E7" s="27" t="s">
        <v>53</v>
      </c>
      <c r="F7" s="27" t="s">
        <v>52</v>
      </c>
      <c r="G7" s="27" t="s">
        <v>52</v>
      </c>
      <c r="H7" s="27" t="s">
        <v>53</v>
      </c>
      <c r="I7" s="29">
        <v>54</v>
      </c>
      <c r="M7" s="13"/>
    </row>
    <row r="8" spans="1:13" ht="16.5" thickTop="1" thickBot="1" x14ac:dyDescent="0.3">
      <c r="A8" s="9">
        <v>6</v>
      </c>
      <c r="B8" s="9" t="s">
        <v>53</v>
      </c>
      <c r="C8" s="9" t="s">
        <v>52</v>
      </c>
      <c r="D8" s="9" t="s">
        <v>53</v>
      </c>
      <c r="E8" s="27" t="s">
        <v>52</v>
      </c>
      <c r="F8" s="27" t="s">
        <v>53</v>
      </c>
      <c r="G8" s="27" t="s">
        <v>52</v>
      </c>
      <c r="H8" s="27" t="s">
        <v>52</v>
      </c>
      <c r="I8" s="29">
        <v>53</v>
      </c>
    </row>
    <row r="9" spans="1:13" ht="16.5" thickTop="1" thickBot="1" x14ac:dyDescent="0.3">
      <c r="A9" s="9">
        <v>7</v>
      </c>
      <c r="B9" s="9" t="s">
        <v>52</v>
      </c>
      <c r="C9" s="9" t="s">
        <v>53</v>
      </c>
      <c r="D9" s="9" t="s">
        <v>53</v>
      </c>
      <c r="E9" s="27" t="s">
        <v>52</v>
      </c>
      <c r="F9" s="27" t="s">
        <v>52</v>
      </c>
      <c r="G9" s="27" t="s">
        <v>53</v>
      </c>
      <c r="H9" s="27" t="s">
        <v>52</v>
      </c>
      <c r="I9" s="30">
        <v>67.5</v>
      </c>
    </row>
    <row r="10" spans="1:13" ht="16.5" thickTop="1" thickBot="1" x14ac:dyDescent="0.3">
      <c r="A10" s="9">
        <v>8</v>
      </c>
      <c r="B10" s="9" t="s">
        <v>53</v>
      </c>
      <c r="C10" s="9" t="s">
        <v>53</v>
      </c>
      <c r="D10" s="9" t="s">
        <v>53</v>
      </c>
      <c r="E10" s="27" t="s">
        <v>53</v>
      </c>
      <c r="F10" s="27" t="s">
        <v>53</v>
      </c>
      <c r="G10" s="27" t="s">
        <v>53</v>
      </c>
      <c r="H10" s="27" t="s">
        <v>53</v>
      </c>
      <c r="I10" s="32">
        <v>96.5</v>
      </c>
    </row>
    <row r="11" spans="1:13" ht="15.75" thickTop="1" x14ac:dyDescent="0.25"/>
    <row r="13" spans="1:13" x14ac:dyDescent="0.25">
      <c r="A13" t="s">
        <v>54</v>
      </c>
      <c r="B13">
        <f>I4+I6+I8+I10</f>
        <v>272</v>
      </c>
      <c r="C13">
        <f>I5+I6+I9+I10</f>
        <v>298</v>
      </c>
      <c r="D13">
        <f>I7+I8+I9+I10</f>
        <v>271</v>
      </c>
      <c r="E13" s="24">
        <f>I3+I6+I7+I10</f>
        <v>280</v>
      </c>
      <c r="F13">
        <f>I3+I5+I8+I10</f>
        <v>257</v>
      </c>
      <c r="G13">
        <f>I3+I4+I9+I10</f>
        <v>260</v>
      </c>
      <c r="H13">
        <f>I4+I5+I7+I10</f>
        <v>251</v>
      </c>
    </row>
    <row r="14" spans="1:13" x14ac:dyDescent="0.25">
      <c r="A14" t="s">
        <v>55</v>
      </c>
      <c r="B14">
        <f>I3+I5+I7+I9</f>
        <v>229</v>
      </c>
      <c r="C14">
        <f>I3+I4+I7+I8</f>
        <v>203</v>
      </c>
      <c r="D14">
        <f>I3+I4+I5+I6</f>
        <v>230</v>
      </c>
      <c r="E14" s="24">
        <f>I4+I5+I8+I9</f>
        <v>221</v>
      </c>
      <c r="F14">
        <f>I4+I6+I7+I9</f>
        <v>244</v>
      </c>
      <c r="G14">
        <f>I5+I6+I7+I8</f>
        <v>241</v>
      </c>
      <c r="H14">
        <f>I3+I6+I8+I9</f>
        <v>250</v>
      </c>
    </row>
    <row r="15" spans="1:13" x14ac:dyDescent="0.25">
      <c r="A15" t="s">
        <v>56</v>
      </c>
      <c r="B15">
        <f t="shared" ref="B15:H16" si="0">B13/4</f>
        <v>68</v>
      </c>
      <c r="C15">
        <f t="shared" si="0"/>
        <v>74.5</v>
      </c>
      <c r="D15">
        <f t="shared" si="0"/>
        <v>67.75</v>
      </c>
      <c r="E15" s="24">
        <f t="shared" si="0"/>
        <v>70</v>
      </c>
      <c r="F15">
        <f t="shared" si="0"/>
        <v>64.25</v>
      </c>
      <c r="G15">
        <f t="shared" si="0"/>
        <v>65</v>
      </c>
      <c r="H15">
        <f t="shared" si="0"/>
        <v>62.75</v>
      </c>
    </row>
    <row r="16" spans="1:13" x14ac:dyDescent="0.25">
      <c r="A16" t="s">
        <v>57</v>
      </c>
      <c r="B16">
        <f t="shared" si="0"/>
        <v>57.25</v>
      </c>
      <c r="C16">
        <f t="shared" si="0"/>
        <v>50.75</v>
      </c>
      <c r="D16">
        <f t="shared" si="0"/>
        <v>57.5</v>
      </c>
      <c r="E16" s="24">
        <f t="shared" si="0"/>
        <v>55.25</v>
      </c>
      <c r="F16">
        <f t="shared" si="0"/>
        <v>61</v>
      </c>
      <c r="G16">
        <f t="shared" si="0"/>
        <v>60.25</v>
      </c>
      <c r="H16">
        <f t="shared" si="0"/>
        <v>62.5</v>
      </c>
    </row>
    <row r="17" spans="1:15" x14ac:dyDescent="0.25">
      <c r="A17" t="s">
        <v>58</v>
      </c>
      <c r="B17">
        <f>AVERAGE(B15-B16)</f>
        <v>10.75</v>
      </c>
      <c r="C17">
        <f>AVERAGE(C15-C16)</f>
        <v>23.75</v>
      </c>
      <c r="D17">
        <f>D15-D16</f>
        <v>10.25</v>
      </c>
      <c r="E17" s="24">
        <f>E15-E16</f>
        <v>14.75</v>
      </c>
      <c r="F17">
        <f>F15-F16</f>
        <v>3.25</v>
      </c>
      <c r="G17">
        <f>G15-G16</f>
        <v>4.75</v>
      </c>
      <c r="H17">
        <f>H15-H16</f>
        <v>0.25</v>
      </c>
      <c r="O17" s="28"/>
    </row>
    <row r="18" spans="1:15" x14ac:dyDescent="0.25">
      <c r="O18" s="25"/>
    </row>
    <row r="19" spans="1:15" x14ac:dyDescent="0.25">
      <c r="O19" s="25"/>
    </row>
    <row r="20" spans="1:15" x14ac:dyDescent="0.25">
      <c r="O20" s="25"/>
    </row>
    <row r="21" spans="1:15" x14ac:dyDescent="0.25">
      <c r="O21" s="25"/>
    </row>
    <row r="22" spans="1:15" x14ac:dyDescent="0.25">
      <c r="O22" s="25"/>
    </row>
    <row r="23" spans="1:15" x14ac:dyDescent="0.25">
      <c r="O23" s="25"/>
    </row>
    <row r="24" spans="1:15" x14ac:dyDescent="0.25">
      <c r="F24" t="s">
        <v>78</v>
      </c>
      <c r="O24" s="25"/>
    </row>
    <row r="25" spans="1:15" x14ac:dyDescent="0.25">
      <c r="O25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14" sqref="A14"/>
    </sheetView>
  </sheetViews>
  <sheetFormatPr defaultRowHeight="15" x14ac:dyDescent="0.25"/>
  <cols>
    <col min="1" max="1" width="15.85546875" customWidth="1"/>
    <col min="2" max="2" width="20.140625" customWidth="1"/>
    <col min="3" max="3" width="18.5703125" customWidth="1"/>
    <col min="4" max="4" width="15.140625" customWidth="1"/>
  </cols>
  <sheetData>
    <row r="1" spans="1:9" ht="45.75" thickBot="1" x14ac:dyDescent="0.3">
      <c r="A1" s="36" t="s">
        <v>68</v>
      </c>
      <c r="D1" s="24"/>
    </row>
    <row r="2" spans="1:9" ht="16.5" thickTop="1" thickBot="1" x14ac:dyDescent="0.3">
      <c r="B2" s="33" t="s">
        <v>65</v>
      </c>
      <c r="C2" s="33" t="s">
        <v>66</v>
      </c>
      <c r="D2" s="33" t="s">
        <v>67</v>
      </c>
      <c r="E2" s="34" t="s">
        <v>61</v>
      </c>
      <c r="F2" s="16" t="s">
        <v>62</v>
      </c>
      <c r="G2" s="16" t="s">
        <v>63</v>
      </c>
      <c r="H2" s="35" t="s">
        <v>64</v>
      </c>
      <c r="I2" s="31" t="s">
        <v>32</v>
      </c>
    </row>
    <row r="3" spans="1:9" ht="16.5" thickTop="1" thickBot="1" x14ac:dyDescent="0.3">
      <c r="B3" s="9" t="s">
        <v>52</v>
      </c>
      <c r="C3" s="9" t="s">
        <v>52</v>
      </c>
      <c r="D3" s="9" t="s">
        <v>52</v>
      </c>
      <c r="E3" s="27" t="s">
        <v>53</v>
      </c>
      <c r="F3" s="27" t="s">
        <v>53</v>
      </c>
      <c r="G3" s="27" t="s">
        <v>53</v>
      </c>
      <c r="H3" s="27" t="s">
        <v>52</v>
      </c>
      <c r="I3" s="25">
        <v>15</v>
      </c>
    </row>
    <row r="4" spans="1:9" ht="16.5" thickTop="1" thickBot="1" x14ac:dyDescent="0.3">
      <c r="B4" s="9" t="s">
        <v>53</v>
      </c>
      <c r="C4" s="9" t="s">
        <v>52</v>
      </c>
      <c r="D4" s="9" t="s">
        <v>52</v>
      </c>
      <c r="E4" s="27" t="s">
        <v>52</v>
      </c>
      <c r="F4" s="27" t="s">
        <v>52</v>
      </c>
      <c r="G4" s="27" t="s">
        <v>53</v>
      </c>
      <c r="H4" s="27" t="s">
        <v>53</v>
      </c>
      <c r="I4" s="25">
        <v>18</v>
      </c>
    </row>
    <row r="5" spans="1:9" ht="16.5" thickTop="1" thickBot="1" x14ac:dyDescent="0.3">
      <c r="B5" s="9" t="s">
        <v>52</v>
      </c>
      <c r="C5" s="9" t="s">
        <v>53</v>
      </c>
      <c r="D5" s="9" t="s">
        <v>52</v>
      </c>
      <c r="E5" s="27" t="s">
        <v>52</v>
      </c>
      <c r="F5" s="27" t="s">
        <v>53</v>
      </c>
      <c r="G5" s="27" t="s">
        <v>52</v>
      </c>
      <c r="H5" s="27" t="s">
        <v>53</v>
      </c>
      <c r="I5" s="25">
        <v>6</v>
      </c>
    </row>
    <row r="6" spans="1:9" ht="16.5" thickTop="1" thickBot="1" x14ac:dyDescent="0.3">
      <c r="B6" s="9" t="s">
        <v>53</v>
      </c>
      <c r="C6" s="9" t="s">
        <v>53</v>
      </c>
      <c r="D6" s="9" t="s">
        <v>52</v>
      </c>
      <c r="E6" s="27" t="s">
        <v>53</v>
      </c>
      <c r="F6" s="27" t="s">
        <v>52</v>
      </c>
      <c r="G6" s="27" t="s">
        <v>52</v>
      </c>
      <c r="H6" s="27" t="s">
        <v>52</v>
      </c>
      <c r="I6" s="25">
        <v>2</v>
      </c>
    </row>
    <row r="7" spans="1:9" ht="16.5" thickTop="1" thickBot="1" x14ac:dyDescent="0.3">
      <c r="B7" s="9" t="s">
        <v>52</v>
      </c>
      <c r="C7" s="9" t="s">
        <v>52</v>
      </c>
      <c r="D7" s="9" t="s">
        <v>53</v>
      </c>
      <c r="E7" s="27" t="s">
        <v>53</v>
      </c>
      <c r="F7" s="27" t="s">
        <v>52</v>
      </c>
      <c r="G7" s="27" t="s">
        <v>52</v>
      </c>
      <c r="H7" s="27" t="s">
        <v>53</v>
      </c>
      <c r="I7" s="25">
        <v>19</v>
      </c>
    </row>
    <row r="8" spans="1:9" ht="16.5" thickTop="1" thickBot="1" x14ac:dyDescent="0.3">
      <c r="B8" s="9" t="s">
        <v>53</v>
      </c>
      <c r="C8" s="9" t="s">
        <v>52</v>
      </c>
      <c r="D8" s="9" t="s">
        <v>53</v>
      </c>
      <c r="E8" s="27" t="s">
        <v>52</v>
      </c>
      <c r="F8" s="27" t="s">
        <v>53</v>
      </c>
      <c r="G8" s="27" t="s">
        <v>52</v>
      </c>
      <c r="H8" s="27" t="s">
        <v>52</v>
      </c>
      <c r="I8" s="25">
        <v>23</v>
      </c>
    </row>
    <row r="9" spans="1:9" ht="16.5" thickTop="1" thickBot="1" x14ac:dyDescent="0.3">
      <c r="B9" s="9" t="s">
        <v>52</v>
      </c>
      <c r="C9" s="9" t="s">
        <v>53</v>
      </c>
      <c r="D9" s="9" t="s">
        <v>53</v>
      </c>
      <c r="E9" s="27" t="s">
        <v>52</v>
      </c>
      <c r="F9" s="27" t="s">
        <v>52</v>
      </c>
      <c r="G9" s="27" t="s">
        <v>53</v>
      </c>
      <c r="H9" s="27" t="s">
        <v>52</v>
      </c>
      <c r="I9" s="25">
        <v>16</v>
      </c>
    </row>
    <row r="10" spans="1:9" ht="16.5" thickTop="1" thickBot="1" x14ac:dyDescent="0.3">
      <c r="B10" s="9" t="s">
        <v>53</v>
      </c>
      <c r="C10" s="9" t="s">
        <v>53</v>
      </c>
      <c r="D10" s="9" t="s">
        <v>53</v>
      </c>
      <c r="E10" s="27" t="s">
        <v>53</v>
      </c>
      <c r="F10" s="27" t="s">
        <v>53</v>
      </c>
      <c r="G10" s="27" t="s">
        <v>53</v>
      </c>
      <c r="H10" s="27" t="s">
        <v>53</v>
      </c>
      <c r="I10" s="25">
        <v>21</v>
      </c>
    </row>
    <row r="11" spans="1:9" ht="15.75" thickTop="1" x14ac:dyDescent="0.25">
      <c r="D11" s="24"/>
    </row>
    <row r="12" spans="1:9" x14ac:dyDescent="0.25">
      <c r="D12" s="24"/>
    </row>
    <row r="13" spans="1:9" x14ac:dyDescent="0.25">
      <c r="A13" t="s">
        <v>54</v>
      </c>
      <c r="B13">
        <f>I4+I6+I8+I10</f>
        <v>64</v>
      </c>
      <c r="C13">
        <f>I5+I6+I9+I10</f>
        <v>45</v>
      </c>
      <c r="D13">
        <f>I7+I8+I9+I10</f>
        <v>79</v>
      </c>
      <c r="E13" s="24">
        <f>I3+I6+I7+I10</f>
        <v>57</v>
      </c>
      <c r="F13">
        <f>I3+I5+I8+I10</f>
        <v>65</v>
      </c>
      <c r="G13">
        <f>I3+I4+I9+I10</f>
        <v>70</v>
      </c>
      <c r="H13">
        <f>I4+I5+I7+I10</f>
        <v>64</v>
      </c>
    </row>
    <row r="14" spans="1:9" x14ac:dyDescent="0.25">
      <c r="A14" t="s">
        <v>55</v>
      </c>
      <c r="B14">
        <f>I3+I5+I7+I9</f>
        <v>56</v>
      </c>
      <c r="C14">
        <f>I3+I4+I7+I8</f>
        <v>75</v>
      </c>
      <c r="D14">
        <f>I3+I4+I5+I6</f>
        <v>41</v>
      </c>
      <c r="E14" s="24">
        <f>I4+I5+I8+I9</f>
        <v>63</v>
      </c>
      <c r="F14">
        <f>I4+I6+I7+I9</f>
        <v>55</v>
      </c>
      <c r="G14">
        <f>I5+I6+I7+I8</f>
        <v>50</v>
      </c>
      <c r="H14">
        <f>I3+I6+I8+I9</f>
        <v>56</v>
      </c>
    </row>
    <row r="15" spans="1:9" x14ac:dyDescent="0.25">
      <c r="A15" t="s">
        <v>56</v>
      </c>
      <c r="B15">
        <f t="shared" ref="B15:H16" si="0">B13/4</f>
        <v>16</v>
      </c>
      <c r="C15">
        <f t="shared" si="0"/>
        <v>11.25</v>
      </c>
      <c r="D15">
        <f t="shared" si="0"/>
        <v>19.75</v>
      </c>
      <c r="E15" s="24">
        <f t="shared" si="0"/>
        <v>14.25</v>
      </c>
      <c r="F15">
        <f t="shared" si="0"/>
        <v>16.25</v>
      </c>
      <c r="G15">
        <f t="shared" si="0"/>
        <v>17.5</v>
      </c>
      <c r="H15">
        <f t="shared" si="0"/>
        <v>16</v>
      </c>
    </row>
    <row r="16" spans="1:9" x14ac:dyDescent="0.25">
      <c r="A16" t="s">
        <v>57</v>
      </c>
      <c r="B16">
        <f t="shared" si="0"/>
        <v>14</v>
      </c>
      <c r="C16">
        <f t="shared" si="0"/>
        <v>18.75</v>
      </c>
      <c r="D16">
        <f t="shared" si="0"/>
        <v>10.25</v>
      </c>
      <c r="E16" s="24">
        <f t="shared" si="0"/>
        <v>15.75</v>
      </c>
      <c r="F16">
        <f t="shared" si="0"/>
        <v>13.75</v>
      </c>
      <c r="G16">
        <f t="shared" si="0"/>
        <v>12.5</v>
      </c>
      <c r="H16">
        <f t="shared" si="0"/>
        <v>14</v>
      </c>
    </row>
    <row r="17" spans="1:8" x14ac:dyDescent="0.25">
      <c r="A17" t="s">
        <v>58</v>
      </c>
      <c r="B17">
        <f>AVERAGE(B15-B16)</f>
        <v>2</v>
      </c>
      <c r="C17">
        <f>AVERAGE(C15-C16)</f>
        <v>-7.5</v>
      </c>
      <c r="D17">
        <f>D15-D16</f>
        <v>9.5</v>
      </c>
      <c r="E17" s="24">
        <f>E15-E16</f>
        <v>-1.5</v>
      </c>
      <c r="F17">
        <f>F15-F16</f>
        <v>2.5</v>
      </c>
      <c r="G17">
        <f>G15-G16</f>
        <v>5</v>
      </c>
      <c r="H17">
        <f>H15-H16</f>
        <v>2</v>
      </c>
    </row>
    <row r="18" spans="1:8" x14ac:dyDescent="0.25">
      <c r="D18" s="24"/>
    </row>
    <row r="19" spans="1:8" x14ac:dyDescent="0.25">
      <c r="D1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Case Study</vt:lpstr>
      <vt:lpstr>Sheet4</vt:lpstr>
      <vt:lpstr>Home Work</vt:lpstr>
    </vt:vector>
  </TitlesOfParts>
  <Company>Strayer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Strayer</dc:creator>
  <cp:lastModifiedBy>Anthony Earnest</cp:lastModifiedBy>
  <cp:lastPrinted>2017-05-23T00:57:25Z</cp:lastPrinted>
  <dcterms:created xsi:type="dcterms:W3CDTF">2017-05-22T22:06:54Z</dcterms:created>
  <dcterms:modified xsi:type="dcterms:W3CDTF">2017-05-24T17:14:40Z</dcterms:modified>
</cp:coreProperties>
</file>