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19516\Desktop\"/>
    </mc:Choice>
  </mc:AlternateContent>
  <bookViews>
    <workbookView xWindow="0" yWindow="0" windowWidth="24000" windowHeight="8835" activeTab="2"/>
  </bookViews>
  <sheets>
    <sheet name="Economic Functions I" sheetId="3" r:id="rId1"/>
    <sheet name="Economic Functions II" sheetId="4" r:id="rId2"/>
    <sheet name="Market Demand" sheetId="1" r:id="rId3"/>
    <sheet name="Demand and Supply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exp1">[1]admin!$E$11</definedName>
    <definedName name="__exp2">[1]admin!$E$12</definedName>
    <definedName name="_exp1" localSheetId="2">#REF!</definedName>
    <definedName name="_exp1">#REF!</definedName>
    <definedName name="_exp2" localSheetId="2">#REF!</definedName>
    <definedName name="_exp2">#REF!</definedName>
    <definedName name="a_dintrcp" localSheetId="3">[1]admin!$B$4</definedName>
    <definedName name="a_dintrcp" localSheetId="1">#REF!</definedName>
    <definedName name="a_dintrcp" localSheetId="2">#REF!</definedName>
    <definedName name="a_dintrcp">#REF!</definedName>
    <definedName name="a_incr" localSheetId="3">[1]admin!$B$5</definedName>
    <definedName name="a_incr" localSheetId="1">#REF!</definedName>
    <definedName name="a_incr" localSheetId="2">#REF!</definedName>
    <definedName name="a_incr">#REF!</definedName>
    <definedName name="a_increxp" localSheetId="3">[1]admin!$B$6</definedName>
    <definedName name="a_increxp" localSheetId="1">#REF!</definedName>
    <definedName name="a_increxp" localSheetId="2">#REF!</definedName>
    <definedName name="a_increxp">#REF!</definedName>
    <definedName name="a_scale" localSheetId="3">[1]admin!$B$8</definedName>
    <definedName name="a_scale" localSheetId="1">#REF!</definedName>
    <definedName name="a_scale" localSheetId="2">#REF!</definedName>
    <definedName name="a_scale">#REF!</definedName>
    <definedName name="a_shift" localSheetId="3">[1]admin!$B$7</definedName>
    <definedName name="a_shift" localSheetId="1">#REF!</definedName>
    <definedName name="a_shift" localSheetId="2">#REF!</definedName>
    <definedName name="a_shift">#REF!</definedName>
    <definedName name="aalpha">[2]admin!$B$8</definedName>
    <definedName name="abeta">[2]admin!$B$9</definedName>
    <definedName name="adintrcp" localSheetId="3">[3]admin!#REF!</definedName>
    <definedName name="adintrcp" localSheetId="1">[4]admin!#REF!</definedName>
    <definedName name="adintrcp" localSheetId="2">[4]admin!#REF!</definedName>
    <definedName name="adintrcp">[4]admin!#REF!</definedName>
    <definedName name="adshift" localSheetId="3">[3]admin!#REF!</definedName>
    <definedName name="adshift" localSheetId="1">[4]admin!#REF!</definedName>
    <definedName name="adshift" localSheetId="2">[4]admin!#REF!</definedName>
    <definedName name="adshift">[4]admin!#REF!</definedName>
    <definedName name="adslope" localSheetId="3">[3]admin!#REF!</definedName>
    <definedName name="adslope" localSheetId="1">[4]admin!#REF!</definedName>
    <definedName name="adslope" localSheetId="2">[4]admin!#REF!</definedName>
    <definedName name="adslope">[4]admin!#REF!</definedName>
    <definedName name="aeprice" localSheetId="3">[3]admin!#REF!</definedName>
    <definedName name="aeprice" localSheetId="1">[4]admin!#REF!</definedName>
    <definedName name="aeprice" localSheetId="2">[4]admin!#REF!</definedName>
    <definedName name="aeprice">[4]admin!#REF!</definedName>
    <definedName name="aequant" localSheetId="3">[3]admin!#REF!</definedName>
    <definedName name="aequant" localSheetId="1">[4]admin!#REF!</definedName>
    <definedName name="aequant" localSheetId="2">[4]admin!#REF!</definedName>
    <definedName name="aequant">[4]admin!#REF!</definedName>
    <definedName name="aequant." localSheetId="3">[3]admin!#REF!</definedName>
    <definedName name="aequant." localSheetId="1">[4]admin!#REF!</definedName>
    <definedName name="aequant." localSheetId="2">[4]admin!#REF!</definedName>
    <definedName name="aequant.">[4]admin!#REF!</definedName>
    <definedName name="alpha">[2]admin!$B$8</definedName>
    <definedName name="alpha0">[3]admin!$B$12</definedName>
    <definedName name="alpha1">[3]admin!$B$13</definedName>
    <definedName name="alpha2" localSheetId="3">[1]admin!#REF!</definedName>
    <definedName name="alpha2" localSheetId="1">[4]admin!#REF!</definedName>
    <definedName name="alpha2" localSheetId="2">[4]admin!#REF!</definedName>
    <definedName name="alpha2">[4]admin!#REF!</definedName>
    <definedName name="alpha3" localSheetId="3">[1]admin!#REF!</definedName>
    <definedName name="alpha3" localSheetId="1">[4]admin!#REF!</definedName>
    <definedName name="alpha3" localSheetId="2">[4]admin!#REF!</definedName>
    <definedName name="alpha3">[4]admin!#REF!</definedName>
    <definedName name="alpha30">[4]admin!$F$12</definedName>
    <definedName name="alpha31" localSheetId="3">[3]admin!#REF!</definedName>
    <definedName name="alpha31" localSheetId="1">[4]admin!#REF!</definedName>
    <definedName name="alpha31" localSheetId="2">[4]admin!#REF!</definedName>
    <definedName name="alpha31">[4]admin!#REF!</definedName>
    <definedName name="alpha32" localSheetId="3">[3]admin!#REF!</definedName>
    <definedName name="alpha32" localSheetId="1">[4]admin!#REF!</definedName>
    <definedName name="alpha32" localSheetId="2">[4]admin!#REF!</definedName>
    <definedName name="alpha32">[4]admin!#REF!</definedName>
    <definedName name="alpha33" localSheetId="3">[3]admin!#REF!</definedName>
    <definedName name="alpha33" localSheetId="1">[4]admin!#REF!</definedName>
    <definedName name="alpha33" localSheetId="2">[4]admin!#REF!</definedName>
    <definedName name="alpha33">[4]admin!#REF!</definedName>
    <definedName name="asintrcp" localSheetId="3">[3]admin!#REF!</definedName>
    <definedName name="asintrcp" localSheetId="1">[4]admin!#REF!</definedName>
    <definedName name="asintrcp" localSheetId="2">[4]admin!#REF!</definedName>
    <definedName name="asintrcp">[4]admin!#REF!</definedName>
    <definedName name="asshift" localSheetId="3">[3]admin!#REF!</definedName>
    <definedName name="asshift" localSheetId="1">[4]admin!#REF!</definedName>
    <definedName name="asshift" localSheetId="2">[4]admin!#REF!</definedName>
    <definedName name="asshift">[4]admin!#REF!</definedName>
    <definedName name="asslope" localSheetId="3">[3]admin!#REF!</definedName>
    <definedName name="asslope" localSheetId="1">[4]admin!#REF!</definedName>
    <definedName name="asslope" localSheetId="2">[4]admin!#REF!</definedName>
    <definedName name="asslope">[4]admin!#REF!</definedName>
    <definedName name="b_intrcpt" localSheetId="3">[1]admin!$B$13</definedName>
    <definedName name="b_intrcpt" localSheetId="2">#REF!</definedName>
    <definedName name="b_intrcpt">#REF!</definedName>
    <definedName name="b_slope0" localSheetId="3">[1]admin!$B$14</definedName>
    <definedName name="b_slope0" localSheetId="2">#REF!</definedName>
    <definedName name="b_slope0">#REF!</definedName>
    <definedName name="b_slope1" localSheetId="3">[1]admin!$B$15</definedName>
    <definedName name="b_slope1" localSheetId="2">#REF!</definedName>
    <definedName name="b_slope1">#REF!</definedName>
    <definedName name="b_slope2" localSheetId="3">[1]admin!$B$16</definedName>
    <definedName name="b_slope2" localSheetId="2">#REF!</definedName>
    <definedName name="b_slope2">#REF!</definedName>
    <definedName name="balpha" localSheetId="3">[2]admin!#REF!</definedName>
    <definedName name="balpha" localSheetId="1">[2]admin!#REF!</definedName>
    <definedName name="balpha" localSheetId="2">[2]admin!#REF!</definedName>
    <definedName name="balpha">[2]admin!#REF!</definedName>
    <definedName name="bbeta" localSheetId="3">[2]admin!#REF!</definedName>
    <definedName name="bbeta" localSheetId="1">[2]admin!#REF!</definedName>
    <definedName name="bbeta" localSheetId="2">[2]admin!#REF!</definedName>
    <definedName name="bbeta">[2]admin!#REF!</definedName>
    <definedName name="bdintrcp" localSheetId="3">[3]admin!#REF!</definedName>
    <definedName name="bdintrcp" localSheetId="1">[4]admin!#REF!</definedName>
    <definedName name="bdintrcp" localSheetId="2">[4]admin!#REF!</definedName>
    <definedName name="bdintrcp">[4]admin!#REF!</definedName>
    <definedName name="bdshift" localSheetId="3">[3]admin!#REF!</definedName>
    <definedName name="bdshift" localSheetId="1">[4]admin!#REF!</definedName>
    <definedName name="bdshift" localSheetId="2">[4]admin!#REF!</definedName>
    <definedName name="bdshift">[4]admin!#REF!</definedName>
    <definedName name="bdslope" localSheetId="3">[3]admin!#REF!</definedName>
    <definedName name="bdslope" localSheetId="1">[4]admin!#REF!</definedName>
    <definedName name="bdslope" localSheetId="2">[4]admin!#REF!</definedName>
    <definedName name="bdslope">[4]admin!#REF!</definedName>
    <definedName name="beta">[2]admin!$B$9</definedName>
    <definedName name="beta1" localSheetId="3">[3]admin!#REF!</definedName>
    <definedName name="beta1" localSheetId="1">[4]admin!#REF!</definedName>
    <definedName name="beta1" localSheetId="2">[4]admin!#REF!</definedName>
    <definedName name="beta1">[4]admin!#REF!</definedName>
    <definedName name="beta2" localSheetId="3">[3]admin!#REF!</definedName>
    <definedName name="beta2" localSheetId="1">[4]admin!#REF!</definedName>
    <definedName name="beta2" localSheetId="2">[4]admin!#REF!</definedName>
    <definedName name="beta2">[4]admin!#REF!</definedName>
    <definedName name="beta3" localSheetId="3">[5]admin!#REF!</definedName>
    <definedName name="beta3" localSheetId="1">[5]admin!#REF!</definedName>
    <definedName name="beta3" localSheetId="2">[5]admin!#REF!</definedName>
    <definedName name="beta3">[5]admin!#REF!</definedName>
    <definedName name="BetaScale" localSheetId="3">#REF!</definedName>
    <definedName name="BetaScale" localSheetId="1">#REF!</definedName>
    <definedName name="BetaScale" localSheetId="2">#REF!</definedName>
    <definedName name="BetaScale">#REF!</definedName>
    <definedName name="bsintrcp" localSheetId="3">[3]admin!#REF!</definedName>
    <definedName name="bsintrcp" localSheetId="1">[4]admin!#REF!</definedName>
    <definedName name="bsintrcp" localSheetId="2">[4]admin!#REF!</definedName>
    <definedName name="bsintrcp">[4]admin!#REF!</definedName>
    <definedName name="bsshift" localSheetId="3">[3]admin!#REF!</definedName>
    <definedName name="bsshift" localSheetId="1">[4]admin!#REF!</definedName>
    <definedName name="bsshift" localSheetId="2">[4]admin!#REF!</definedName>
    <definedName name="bsshift">[4]admin!#REF!</definedName>
    <definedName name="bsslope" localSheetId="3">[3]admin!#REF!</definedName>
    <definedName name="bsslope" localSheetId="1">[4]admin!#REF!</definedName>
    <definedName name="bsslope" localSheetId="2">[4]admin!#REF!</definedName>
    <definedName name="bsslope">[4]admin!#REF!</definedName>
    <definedName name="c_intrcpt" localSheetId="3">[1]admin!$B$20</definedName>
    <definedName name="c_intrcpt" localSheetId="1">#REF!</definedName>
    <definedName name="c_intrcpt" localSheetId="2">#REF!</definedName>
    <definedName name="c_intrcpt">#REF!</definedName>
    <definedName name="c_scale" localSheetId="1">#REF!</definedName>
    <definedName name="c_scale" localSheetId="2">#REF!</definedName>
    <definedName name="c_scale">#REF!</definedName>
    <definedName name="c_slope" localSheetId="3">[1]admin!$B$21</definedName>
    <definedName name="c_slope" localSheetId="1">#REF!</definedName>
    <definedName name="c_slope" localSheetId="2">#REF!</definedName>
    <definedName name="c_slope">#REF!</definedName>
    <definedName name="calpha" localSheetId="3">[2]admin!#REF!</definedName>
    <definedName name="calpha" localSheetId="1">[2]admin!#REF!</definedName>
    <definedName name="calpha" localSheetId="2">[2]admin!#REF!</definedName>
    <definedName name="calpha">[2]admin!#REF!</definedName>
    <definedName name="cbeta" localSheetId="3">[2]admin!#REF!</definedName>
    <definedName name="cbeta" localSheetId="1">[2]admin!#REF!</definedName>
    <definedName name="cbeta" localSheetId="2">[2]admin!#REF!</definedName>
    <definedName name="cbeta">[2]admin!#REF!</definedName>
    <definedName name="Cdecr">[2]admin!$B$17</definedName>
    <definedName name="cdintrcp" localSheetId="3">[3]admin!#REF!</definedName>
    <definedName name="cdintrcp" localSheetId="1">[4]admin!#REF!</definedName>
    <definedName name="cdintrcp" localSheetId="2">[4]admin!#REF!</definedName>
    <definedName name="cdintrcp">[4]admin!#REF!</definedName>
    <definedName name="cdshift" localSheetId="3">[3]admin!#REF!</definedName>
    <definedName name="cdshift" localSheetId="1">[4]admin!#REF!</definedName>
    <definedName name="cdshift" localSheetId="2">[4]admin!#REF!</definedName>
    <definedName name="cdshift">[4]admin!#REF!</definedName>
    <definedName name="cdslope" localSheetId="3">[3]admin!#REF!</definedName>
    <definedName name="cdslope" localSheetId="1">[4]admin!#REF!</definedName>
    <definedName name="cdslope" localSheetId="2">[4]admin!#REF!</definedName>
    <definedName name="cdslope">[4]admin!#REF!</definedName>
    <definedName name="Cincr" localSheetId="3">[1]admin!#REF!</definedName>
    <definedName name="Cincr" localSheetId="1">[4]admin!#REF!</definedName>
    <definedName name="Cincr" localSheetId="2">[4]admin!#REF!</definedName>
    <definedName name="Cincr">[4]admin!#REF!</definedName>
    <definedName name="Cinit" localSheetId="3">[3]admin!#REF!</definedName>
    <definedName name="Cinit" localSheetId="1">[4]admin!#REF!</definedName>
    <definedName name="Cinit" localSheetId="2">[4]admin!#REF!</definedName>
    <definedName name="Cinit">[4]admin!#REF!</definedName>
    <definedName name="conelas" localSheetId="3">[3]admin!#REF!</definedName>
    <definedName name="conelas" localSheetId="1">[4]admin!#REF!</definedName>
    <definedName name="conelas" localSheetId="2">[4]admin!#REF!</definedName>
    <definedName name="conelas">[4]admin!#REF!</definedName>
    <definedName name="conhalf" localSheetId="3">[3]admin!#REF!</definedName>
    <definedName name="conhalf" localSheetId="1">[4]admin!#REF!</definedName>
    <definedName name="conhalf" localSheetId="2">[4]admin!#REF!</definedName>
    <definedName name="conhalf">[4]admin!#REF!</definedName>
    <definedName name="conintrcpt" localSheetId="3">[3]admin!#REF!</definedName>
    <definedName name="conintrcpt" localSheetId="1">[4]admin!#REF!</definedName>
    <definedName name="conintrcpt" localSheetId="2">[4]admin!#REF!</definedName>
    <definedName name="conintrcpt">[4]admin!#REF!</definedName>
    <definedName name="constart" localSheetId="3">[3]admin!#REF!</definedName>
    <definedName name="constart" localSheetId="1">[4]admin!#REF!</definedName>
    <definedName name="constart" localSheetId="2">[4]admin!#REF!</definedName>
    <definedName name="constart">[4]admin!#REF!</definedName>
    <definedName name="csintrcp" localSheetId="3">[3]admin!#REF!</definedName>
    <definedName name="csintrcp" localSheetId="1">[4]admin!#REF!</definedName>
    <definedName name="csintrcp" localSheetId="2">[4]admin!#REF!</definedName>
    <definedName name="csintrcp">[4]admin!#REF!</definedName>
    <definedName name="csshift" localSheetId="3">[3]admin!#REF!</definedName>
    <definedName name="csshift" localSheetId="1">[4]admin!#REF!</definedName>
    <definedName name="csshift" localSheetId="2">[4]admin!#REF!</definedName>
    <definedName name="csshift">[4]admin!#REF!</definedName>
    <definedName name="csslope" localSheetId="3">[3]admin!#REF!</definedName>
    <definedName name="csslope" localSheetId="1">[4]admin!#REF!</definedName>
    <definedName name="csslope" localSheetId="2">[4]admin!#REF!</definedName>
    <definedName name="csslope">[4]admin!#REF!</definedName>
    <definedName name="d_intrcpt">[3]admin!$F$21</definedName>
    <definedName name="d_scale">[3]admin!$F$23</definedName>
    <definedName name="d_slope">[3]admin!$F$22</definedName>
    <definedName name="ddintrcp" localSheetId="3">[3]admin!#REF!</definedName>
    <definedName name="ddintrcp" localSheetId="1">[4]admin!#REF!</definedName>
    <definedName name="ddintrcp" localSheetId="2">[4]admin!#REF!</definedName>
    <definedName name="ddintrcp">[4]admin!#REF!</definedName>
    <definedName name="ddshift" localSheetId="3">[3]admin!#REF!</definedName>
    <definedName name="ddshift" localSheetId="1">[4]admin!#REF!</definedName>
    <definedName name="ddshift" localSheetId="2">[4]admin!#REF!</definedName>
    <definedName name="ddshift">[4]admin!#REF!</definedName>
    <definedName name="ddslope" localSheetId="3">[3]admin!#REF!</definedName>
    <definedName name="ddslope" localSheetId="1">[4]admin!#REF!</definedName>
    <definedName name="ddslope" localSheetId="2">[4]admin!#REF!</definedName>
    <definedName name="ddslope">[4]admin!#REF!</definedName>
    <definedName name="Dincr" localSheetId="3">#REF!</definedName>
    <definedName name="Dincr" localSheetId="1">#REF!</definedName>
    <definedName name="Dincr" localSheetId="2">#REF!</definedName>
    <definedName name="Dincr">#REF!</definedName>
    <definedName name="Dinit" localSheetId="3">#REF!</definedName>
    <definedName name="Dinit" localSheetId="1">#REF!</definedName>
    <definedName name="Dinit" localSheetId="2">#REF!</definedName>
    <definedName name="Dinit">#REF!</definedName>
    <definedName name="Dintercpt" localSheetId="3">#REF!</definedName>
    <definedName name="Dintercpt" localSheetId="1">#REF!</definedName>
    <definedName name="Dintercpt" localSheetId="2">#REF!</definedName>
    <definedName name="Dintercpt">#REF!</definedName>
    <definedName name="Dshift" localSheetId="3">#REF!</definedName>
    <definedName name="Dshift" localSheetId="1">#REF!</definedName>
    <definedName name="Dshift" localSheetId="2">#REF!</definedName>
    <definedName name="Dshift">#REF!</definedName>
    <definedName name="Dslope" localSheetId="3">#REF!</definedName>
    <definedName name="Dslope" localSheetId="1">#REF!</definedName>
    <definedName name="Dslope" localSheetId="2">#REF!</definedName>
    <definedName name="Dslope">#REF!</definedName>
    <definedName name="E" localSheetId="3">[1]admin!$B$12</definedName>
    <definedName name="E" localSheetId="2">#REF!</definedName>
    <definedName name="E">#REF!</definedName>
    <definedName name="E_1" localSheetId="2">#REF!</definedName>
    <definedName name="E_1">#REF!</definedName>
    <definedName name="e_intrcpt">[3]admin!$B$27</definedName>
    <definedName name="e_scale">[3]admin!$B$29</definedName>
    <definedName name="e_slope">[3]admin!$B$28</definedName>
    <definedName name="equil" localSheetId="3">#REF!</definedName>
    <definedName name="equil" localSheetId="1">#REF!</definedName>
    <definedName name="equil" localSheetId="2">#REF!</definedName>
    <definedName name="equil">#REF!</definedName>
    <definedName name="f_intrcpt">[3]admin!$F$27</definedName>
    <definedName name="f_scale">[3]admin!$F$29</definedName>
    <definedName name="f_slope">[3]admin!$F$28</definedName>
    <definedName name="Factor" localSheetId="2">#REF!</definedName>
    <definedName name="Factor">#REF!</definedName>
    <definedName name="gamma1" localSheetId="3">#REF!</definedName>
    <definedName name="gamma1" localSheetId="1">#REF!</definedName>
    <definedName name="gamma1" localSheetId="2">#REF!</definedName>
    <definedName name="gamma1">#REF!</definedName>
    <definedName name="gamma2" localSheetId="3">#REF!</definedName>
    <definedName name="gamma2" localSheetId="1">#REF!</definedName>
    <definedName name="gamma2" localSheetId="2">#REF!</definedName>
    <definedName name="gamma2">#REF!</definedName>
    <definedName name="Incr1">[5]admin!$B$12</definedName>
    <definedName name="Incr2">[4]admin!$B$28</definedName>
    <definedName name="Incr3">[5]admin!$B$28</definedName>
    <definedName name="intrcpt">[4]admin!$E$21</definedName>
    <definedName name="intrcpt1">[4]admin!$F$21</definedName>
    <definedName name="intrcpt1d">[5]admin!$B$9</definedName>
    <definedName name="intrcpt1s">[5]admin!$E$9</definedName>
    <definedName name="intrcpt2">[5]admin!$E$9</definedName>
    <definedName name="intrcpt2s">[4]admin!$E$25</definedName>
    <definedName name="intrcpt3d">[5]admin!$B$25</definedName>
    <definedName name="K">[1]admin!$B$11</definedName>
    <definedName name="K_1">[1]admin!$E$14</definedName>
    <definedName name="ldintrcp" localSheetId="3">[6]admin!$B$10</definedName>
    <definedName name="ldintrcp" localSheetId="1">[4]admin!#REF!</definedName>
    <definedName name="ldintrcp" localSheetId="2">[4]admin!#REF!</definedName>
    <definedName name="ldintrcp">[4]admin!#REF!</definedName>
    <definedName name="ldshift" localSheetId="3">[6]admin!$B$11</definedName>
    <definedName name="ldshift" localSheetId="1">[4]admin!#REF!</definedName>
    <definedName name="ldshift" localSheetId="2">[4]admin!#REF!</definedName>
    <definedName name="ldshift">[4]admin!#REF!</definedName>
    <definedName name="ldslope" localSheetId="3">[6]admin!$B$9</definedName>
    <definedName name="ldslope" localSheetId="1">[4]admin!#REF!</definedName>
    <definedName name="ldslope" localSheetId="2">[4]admin!#REF!</definedName>
    <definedName name="ldslope">[4]admin!#REF!</definedName>
    <definedName name="linear" localSheetId="1">#REF!</definedName>
    <definedName name="linear" localSheetId="2">#REF!</definedName>
    <definedName name="linear">#REF!</definedName>
    <definedName name="LS">[4]admin!$B$11</definedName>
    <definedName name="nalpha3">[7]admin!$B$31</definedName>
    <definedName name="nbeta2" localSheetId="3">[5]admin!#REF!</definedName>
    <definedName name="nbeta2" localSheetId="1">[5]admin!#REF!</definedName>
    <definedName name="nbeta2" localSheetId="2">[5]admin!#REF!</definedName>
    <definedName name="nbeta2">[5]admin!#REF!</definedName>
    <definedName name="nintrcpt">[5]admin!$E$25</definedName>
    <definedName name="noutput">[5]admin!$B$20:$B$39</definedName>
    <definedName name="nscale1">[7]admin!$B$32</definedName>
    <definedName name="nscale2">[5]admin!$B$19</definedName>
    <definedName name="nSincr">[2]admin!$B$18</definedName>
    <definedName name="nslope">[5]admin!$E$26</definedName>
    <definedName name="nTC">[5]admin!$C$20:$C$39</definedName>
    <definedName name="output">[4]admin!$B$13:$B$24</definedName>
    <definedName name="P" localSheetId="2">#REF!</definedName>
    <definedName name="P">#REF!</definedName>
    <definedName name="P_1" localSheetId="2">#REF!</definedName>
    <definedName name="P_1">#REF!</definedName>
    <definedName name="popIncr" localSheetId="3">#REF!</definedName>
    <definedName name="popIncr" localSheetId="1">#REF!</definedName>
    <definedName name="popIncr" localSheetId="2">#REF!</definedName>
    <definedName name="popIncr">#REF!</definedName>
    <definedName name="popInit" localSheetId="3">#REF!</definedName>
    <definedName name="popInit" localSheetId="1">#REF!</definedName>
    <definedName name="popInit" localSheetId="2">#REF!</definedName>
    <definedName name="popInit">#REF!</definedName>
    <definedName name="prod1">[4]admin!$H$4</definedName>
    <definedName name="prod10" localSheetId="3">[3]admin!#REF!</definedName>
    <definedName name="prod10" localSheetId="1">[4]admin!#REF!</definedName>
    <definedName name="prod10" localSheetId="2">[4]admin!#REF!</definedName>
    <definedName name="prod10">[4]admin!#REF!</definedName>
    <definedName name="prod11" localSheetId="3">[3]admin!#REF!</definedName>
    <definedName name="prod11" localSheetId="1">[4]admin!#REF!</definedName>
    <definedName name="prod11" localSheetId="2">[4]admin!#REF!</definedName>
    <definedName name="prod11">[4]admin!#REF!</definedName>
    <definedName name="prod2">[4]admin!$H$5</definedName>
    <definedName name="prod3">[4]admin!$H$6</definedName>
    <definedName name="prod4">[4]admin!$H$9</definedName>
    <definedName name="prod5">[4]admin!$H$10</definedName>
    <definedName name="prod6" localSheetId="3">[3]admin!#REF!</definedName>
    <definedName name="prod6" localSheetId="1">[4]admin!#REF!</definedName>
    <definedName name="prod6" localSheetId="2">[4]admin!#REF!</definedName>
    <definedName name="prod6">[4]admin!#REF!</definedName>
    <definedName name="prod7">[4]admin!$H$11</definedName>
    <definedName name="prod8">[4]admin!$H$12</definedName>
    <definedName name="prod9" localSheetId="3">[3]admin!#REF!</definedName>
    <definedName name="prod9" localSheetId="1">[4]admin!#REF!</definedName>
    <definedName name="prod9" localSheetId="2">[4]admin!#REF!</definedName>
    <definedName name="prod9">[4]admin!#REF!</definedName>
    <definedName name="puscst" localSheetId="3">[5]admin!#REF!</definedName>
    <definedName name="puscst" localSheetId="1">[5]admin!#REF!</definedName>
    <definedName name="puscst" localSheetId="2">[5]admin!#REF!</definedName>
    <definedName name="puscst">[5]admin!#REF!</definedName>
    <definedName name="Qinit1">[5]admin!$B$11</definedName>
    <definedName name="Qinit2">[4]admin!$B$27</definedName>
    <definedName name="Qinit3">[5]admin!$B$27</definedName>
    <definedName name="rdintrcp" localSheetId="3">[3]admin!#REF!</definedName>
    <definedName name="rdintrcp" localSheetId="1">[4]admin!#REF!</definedName>
    <definedName name="rdintrcp" localSheetId="2">[4]admin!#REF!</definedName>
    <definedName name="rdintrcp">[4]admin!#REF!</definedName>
    <definedName name="rdshift" localSheetId="3">[3]admin!#REF!</definedName>
    <definedName name="rdshift" localSheetId="1">[4]admin!#REF!</definedName>
    <definedName name="rdshift" localSheetId="2">[4]admin!#REF!</definedName>
    <definedName name="rdshift">[4]admin!#REF!</definedName>
    <definedName name="rdslope" localSheetId="3">[3]admin!#REF!</definedName>
    <definedName name="rdslope" localSheetId="1">[4]admin!#REF!</definedName>
    <definedName name="rdslope" localSheetId="2">[4]admin!#REF!</definedName>
    <definedName name="rdslope">[4]admin!#REF!</definedName>
    <definedName name="relas" localSheetId="3">[3]admin!#REF!</definedName>
    <definedName name="relas" localSheetId="1">[4]admin!#REF!</definedName>
    <definedName name="relas" localSheetId="2">[4]admin!#REF!</definedName>
    <definedName name="relas">[4]admin!#REF!</definedName>
    <definedName name="relastic" localSheetId="3">[3]admin!#REF!</definedName>
    <definedName name="relastic" localSheetId="1">[4]admin!#REF!</definedName>
    <definedName name="relastic" localSheetId="2">[4]admin!#REF!</definedName>
    <definedName name="relastic">[4]admin!#REF!</definedName>
    <definedName name="relasticity" localSheetId="3">[3]admin!#REF!</definedName>
    <definedName name="relasticity" localSheetId="1">[4]admin!#REF!</definedName>
    <definedName name="relasticity" localSheetId="2">[4]admin!#REF!</definedName>
    <definedName name="relasticity">[4]admin!#REF!</definedName>
    <definedName name="rhalfway" localSheetId="3">[3]admin!#REF!</definedName>
    <definedName name="rhalfway" localSheetId="1">[4]admin!#REF!</definedName>
    <definedName name="rhalfway" localSheetId="2">[4]admin!#REF!</definedName>
    <definedName name="rhalfway">[4]admin!#REF!</definedName>
    <definedName name="rsintrcp" localSheetId="3">[3]admin!#REF!</definedName>
    <definedName name="rsintrcp" localSheetId="1">[4]admin!#REF!</definedName>
    <definedName name="rsintrcp" localSheetId="2">[4]admin!#REF!</definedName>
    <definedName name="rsintrcp">[4]admin!#REF!</definedName>
    <definedName name="rsshift" localSheetId="3">[3]admin!#REF!</definedName>
    <definedName name="rsshift" localSheetId="1">[4]admin!#REF!</definedName>
    <definedName name="rsshift" localSheetId="2">[4]admin!#REF!</definedName>
    <definedName name="rsshift">[4]admin!#REF!</definedName>
    <definedName name="rsslope" localSheetId="3">[3]admin!#REF!</definedName>
    <definedName name="rsslope" localSheetId="1">[4]admin!#REF!</definedName>
    <definedName name="rsslope" localSheetId="2">[4]admin!#REF!</definedName>
    <definedName name="rsslope">[4]admin!#REF!</definedName>
    <definedName name="rstart" localSheetId="3">[3]admin!#REF!</definedName>
    <definedName name="rstart" localSheetId="1">[4]admin!#REF!</definedName>
    <definedName name="rstart" localSheetId="2">[4]admin!#REF!</definedName>
    <definedName name="rstart">[4]admin!#REF!</definedName>
    <definedName name="scale1" localSheetId="3">[1]admin!#REF!</definedName>
    <definedName name="scale1" localSheetId="1">[4]admin!#REF!</definedName>
    <definedName name="scale1" localSheetId="2">[4]admin!#REF!</definedName>
    <definedName name="scale1">[4]admin!#REF!</definedName>
    <definedName name="scale2" localSheetId="3">[3]admin!#REF!</definedName>
    <definedName name="scale2" localSheetId="1">[4]admin!#REF!</definedName>
    <definedName name="scale2" localSheetId="2">[4]admin!#REF!</definedName>
    <definedName name="scale2">[4]admin!#REF!</definedName>
    <definedName name="scale31" localSheetId="3">[3]admin!#REF!</definedName>
    <definedName name="scale31" localSheetId="1">[4]admin!#REF!</definedName>
    <definedName name="scale31" localSheetId="2">[4]admin!#REF!</definedName>
    <definedName name="scale31">[4]admin!#REF!</definedName>
    <definedName name="scale4" localSheetId="3">[3]admin!#REF!</definedName>
    <definedName name="scale4" localSheetId="1">[4]admin!#REF!</definedName>
    <definedName name="scale4" localSheetId="2">[4]admin!#REF!</definedName>
    <definedName name="scale4">[4]admin!#REF!</definedName>
    <definedName name="sclcost">[5]admin!$E$11</definedName>
    <definedName name="Set_Price">[3]admin!$I$21</definedName>
    <definedName name="Set_Price2">[3]admin!$I$27</definedName>
    <definedName name="sigma2">[5]admin!$B$27</definedName>
    <definedName name="sigma3">[5]admin!$B$28</definedName>
    <definedName name="Sincr" localSheetId="3">#REF!</definedName>
    <definedName name="Sincr" localSheetId="1">#REF!</definedName>
    <definedName name="Sincr" localSheetId="2">#REF!</definedName>
    <definedName name="Sincr">#REF!</definedName>
    <definedName name="Sinit" localSheetId="3">#REF!</definedName>
    <definedName name="Sinit" localSheetId="1">#REF!</definedName>
    <definedName name="Sinit" localSheetId="2">#REF!</definedName>
    <definedName name="Sinit">#REF!</definedName>
    <definedName name="Sintercpt" localSheetId="3">#REF!</definedName>
    <definedName name="Sintercpt" localSheetId="1">#REF!</definedName>
    <definedName name="Sintercpt" localSheetId="2">#REF!</definedName>
    <definedName name="Sintercpt">#REF!</definedName>
    <definedName name="slope">[4]admin!$E$22</definedName>
    <definedName name="slope1">[4]admin!$F$22</definedName>
    <definedName name="slope1d">[5]admin!$B$10</definedName>
    <definedName name="slope1s">[5]admin!$E$10</definedName>
    <definedName name="slope2s">[4]admin!$E$26</definedName>
    <definedName name="slope3d">[5]admin!$B$26</definedName>
    <definedName name="squared" localSheetId="1">#REF!</definedName>
    <definedName name="squared" localSheetId="2">#REF!</definedName>
    <definedName name="squared">#REF!</definedName>
    <definedName name="Sshift" localSheetId="3">#REF!</definedName>
    <definedName name="Sshift" localSheetId="1">#REF!</definedName>
    <definedName name="Sshift" localSheetId="2">#REF!</definedName>
    <definedName name="Sshift">#REF!</definedName>
    <definedName name="Sslope" localSheetId="3">#REF!</definedName>
    <definedName name="Sslope" localSheetId="1">#REF!</definedName>
    <definedName name="Sslope" localSheetId="2">#REF!</definedName>
    <definedName name="Sslope">#REF!</definedName>
    <definedName name="TC">[4]admin!$C$13:$C$24</definedName>
    <definedName name="valpha0">[4]admin!$B$20</definedName>
    <definedName name="valpha1">[4]admin!$B$21</definedName>
    <definedName name="valpha2">[4]admin!$B$22</definedName>
    <definedName name="valpha3" localSheetId="3">[3]admin!#REF!</definedName>
    <definedName name="valpha3" localSheetId="1">[4]admin!#REF!</definedName>
    <definedName name="valpha3" localSheetId="2">[4]admin!#REF!</definedName>
    <definedName name="valpha3">[4]admin!#REF!</definedName>
    <definedName name="vCincr" localSheetId="3">[3]admin!#REF!</definedName>
    <definedName name="vCincr" localSheetId="1">[4]admin!#REF!</definedName>
    <definedName name="vCincr" localSheetId="2">[4]admin!#REF!</definedName>
    <definedName name="vCincr">[4]admin!#REF!</definedName>
    <definedName name="vCinit" localSheetId="3">[3]admin!#REF!</definedName>
    <definedName name="vCinit" localSheetId="1">[4]admin!#REF!</definedName>
    <definedName name="vCinit" localSheetId="2">[4]admin!#REF!</definedName>
    <definedName name="vCinit">[4]admin!#REF!</definedName>
    <definedName name="vscale1" localSheetId="3">[3]admin!#REF!</definedName>
    <definedName name="vscale1" localSheetId="1">[4]admin!#REF!</definedName>
    <definedName name="vscale1" localSheetId="2">[4]admin!#REF!</definedName>
    <definedName name="vscale1">[4]admin!#REF!</definedName>
    <definedName name="Xincr" localSheetId="3">#REF!</definedName>
    <definedName name="Xincr" localSheetId="1">#REF!</definedName>
    <definedName name="Xincr" localSheetId="2">#REF!</definedName>
    <definedName name="Xincr">#REF!</definedName>
    <definedName name="Xinit" localSheetId="3">#REF!</definedName>
    <definedName name="Xinit" localSheetId="1">#REF!</definedName>
    <definedName name="Xinit" localSheetId="2">#REF!</definedName>
    <definedName name="Xini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4" l="1"/>
  <c r="B28" i="4"/>
  <c r="C28" i="4"/>
  <c r="A29" i="4"/>
  <c r="B29" i="4"/>
  <c r="C29" i="4"/>
  <c r="A30" i="4"/>
  <c r="B30" i="4"/>
  <c r="C30" i="4" s="1"/>
  <c r="A31" i="4"/>
  <c r="B31" i="4"/>
  <c r="C31" i="4"/>
  <c r="A32" i="4"/>
  <c r="B32" i="4"/>
  <c r="C32" i="4" s="1"/>
  <c r="A33" i="4"/>
  <c r="B33" i="4" s="1"/>
  <c r="C33" i="4" s="1"/>
  <c r="B29" i="3"/>
  <c r="C29" i="3"/>
  <c r="D30" i="3" s="1"/>
  <c r="B30" i="3"/>
  <c r="C30" i="3"/>
  <c r="A31" i="3"/>
  <c r="B31" i="3"/>
  <c r="C31" i="3"/>
  <c r="D31" i="3" s="1"/>
  <c r="A32" i="3"/>
  <c r="B32" i="3"/>
  <c r="C32" i="3"/>
  <c r="D32" i="3" s="1"/>
  <c r="A33" i="3"/>
  <c r="B33" i="3"/>
  <c r="C33" i="3"/>
  <c r="D33" i="3" s="1"/>
  <c r="A34" i="3"/>
  <c r="B34" i="3"/>
  <c r="C34" i="3"/>
  <c r="D34" i="3" s="1"/>
  <c r="A35" i="3"/>
  <c r="B35" i="3"/>
  <c r="C35" i="3"/>
  <c r="D35" i="3" s="1"/>
  <c r="A36" i="3"/>
  <c r="B36" i="3"/>
  <c r="C36" i="3"/>
  <c r="D36" i="3" s="1"/>
  <c r="A37" i="3"/>
  <c r="B37" i="3"/>
  <c r="C37" i="3"/>
  <c r="D37" i="3" s="1"/>
  <c r="A38" i="3"/>
  <c r="B38" i="3"/>
  <c r="C38" i="3"/>
  <c r="D38" i="3" s="1"/>
  <c r="A39" i="3"/>
  <c r="B39" i="3"/>
  <c r="C39" i="3"/>
  <c r="D39" i="3" s="1"/>
  <c r="A40" i="3"/>
  <c r="B40" i="3"/>
  <c r="C40" i="3"/>
  <c r="D40" i="3" s="1"/>
  <c r="A41" i="3"/>
  <c r="B41" i="3"/>
  <c r="C41" i="3"/>
  <c r="D41" i="3" s="1"/>
  <c r="A42" i="3"/>
  <c r="B42" i="3"/>
  <c r="C42" i="3"/>
  <c r="D42" i="3" s="1"/>
  <c r="G57" i="3"/>
  <c r="H57" i="3"/>
  <c r="G58" i="3"/>
  <c r="H58" i="3"/>
  <c r="G59" i="3"/>
  <c r="A34" i="4" l="1"/>
  <c r="A35" i="4" l="1"/>
  <c r="B34" i="4"/>
  <c r="C34" i="4" s="1"/>
  <c r="A36" i="4" l="1"/>
  <c r="B35" i="4"/>
  <c r="C35" i="4" s="1"/>
  <c r="B36" i="4" l="1"/>
  <c r="C36" i="4" s="1"/>
  <c r="A37" i="4"/>
  <c r="B37" i="4" s="1"/>
  <c r="C37" i="4" l="1"/>
</calcChain>
</file>

<file path=xl/sharedStrings.xml><?xml version="1.0" encoding="utf-8"?>
<sst xmlns="http://schemas.openxmlformats.org/spreadsheetml/2006/main" count="129" uniqueCount="48">
  <si>
    <t xml:space="preserve"> </t>
  </si>
  <si>
    <t>f.  Within what price RANGE would the firm experience reductions in total revenue by raising price?  Why?</t>
  </si>
  <si>
    <t>e.  Within what price RANGE could the firm increase total revenue by raising price?  Why?</t>
  </si>
  <si>
    <t>d.  What price maximizes the firm's total revenue? Why?</t>
  </si>
  <si>
    <t>Price Elasticity of Demand</t>
  </si>
  <si>
    <t>Quantity Demanded</t>
  </si>
  <si>
    <t>Price</t>
  </si>
  <si>
    <t xml:space="preserve">NOTE:  Enter mathematical expressions in the corresponding box.  </t>
  </si>
  <si>
    <t>c.  Enter formulas to calculate quantity demanded and the price elasticity of demand for each of the following prices:</t>
  </si>
  <si>
    <t>Hint:  You can enter a mathematical expression using numbers in the demand function above.</t>
  </si>
  <si>
    <t>b.  What is the market reservation price (i.e. the maximum price anyone would be willing to pay for the good)?</t>
  </si>
  <si>
    <t>a.  What is the maximum number of units of output demanded in this market (i.e. at what quantity would demand stop, even if the good were free)?</t>
  </si>
  <si>
    <t>Equilibrium Quantity:</t>
  </si>
  <si>
    <t>Equilibrium Price:</t>
  </si>
  <si>
    <t>NOTE:  You may do the work outside of Excel, just putting your answer in the boxes below.</t>
  </si>
  <si>
    <t>What would be the new equilibrium price and quantity (calculate price to the nearest cent and quantity to the nearest whole number)?</t>
  </si>
  <si>
    <r>
      <t>e.  Suppose average income increased to $1,700, while the price of a memory card (P</t>
    </r>
    <r>
      <rPr>
        <b/>
        <vertAlign val="subscript"/>
        <sz val="12"/>
        <rFont val="Arial"/>
        <family val="2"/>
      </rPr>
      <t>M</t>
    </r>
    <r>
      <rPr>
        <b/>
        <sz val="12"/>
        <rFont val="Arial"/>
        <family val="2"/>
      </rPr>
      <t xml:space="preserve">) increased to $80. </t>
    </r>
  </si>
  <si>
    <t>Income Elasticity of Demand for consoles:</t>
  </si>
  <si>
    <t>Cross Price Elasticity of Demand for consoles relative to video games:</t>
  </si>
  <si>
    <t>Price Elasticity of Supply for consoles:</t>
  </si>
  <si>
    <t>Price Elasticity of  Demand for consoles:</t>
  </si>
  <si>
    <t>d.  Enter formulas in each box to calculate the corresponding elasticity of demand when the market is at equilibrium quantity.</t>
  </si>
  <si>
    <t>c.  Calculate the equilibrium price and quantity in this market (calculate price to the nearest cent and quantity to the nearest whole number).</t>
  </si>
  <si>
    <t xml:space="preserve">b.  At the market price of $200, would market be in equilibrium?  If not, would there be excess demand or excess supply?  </t>
  </si>
  <si>
    <t>Quantity Supplied:</t>
  </si>
  <si>
    <t>Quantity Demanded:</t>
  </si>
  <si>
    <t>NOTE:  For each box below, calculate the respective quantity at a price of $185.</t>
  </si>
  <si>
    <t>a.  Suppose the market price (P) were $185 per console.  How many consoles would be demanded?  How many supplied?</t>
  </si>
  <si>
    <t xml:space="preserve">c.  Using values in the table above, enter a formula to calculate maximum total revenue.  </t>
  </si>
  <si>
    <t>MR = 2000 - 250 QR = 0           QR = 2000 / 250           QR = 8</t>
  </si>
  <si>
    <t>b.  Using the expression for marginal revenue, enter a formula to calculate the exact quantity that maximizes total revenue.</t>
  </si>
  <si>
    <t>a.  What is the economic meaning of the slope values on the total revenue curve?</t>
  </si>
  <si>
    <t>Part 3:</t>
  </si>
  <si>
    <t>Marginal Revenue</t>
  </si>
  <si>
    <t>Total Revenue</t>
  </si>
  <si>
    <t>Price (P)</t>
  </si>
  <si>
    <r>
      <t>Quantity (Q</t>
    </r>
    <r>
      <rPr>
        <b/>
        <i/>
        <vertAlign val="superscript"/>
        <sz val="12"/>
        <color theme="1"/>
        <rFont val="Arial"/>
        <family val="2"/>
      </rPr>
      <t>d</t>
    </r>
    <r>
      <rPr>
        <b/>
        <i/>
        <sz val="12"/>
        <color theme="1"/>
        <rFont val="Arial"/>
        <family val="2"/>
      </rPr>
      <t>)</t>
    </r>
  </si>
  <si>
    <t>Part 1:</t>
  </si>
  <si>
    <t xml:space="preserve">c.  Confirm your answer in b. by entering a formula that satisfies the second-order condition for the maximum point of a function.  </t>
  </si>
  <si>
    <t>NOTE:  You may do the work outside of the text box (or even Excel), with just your answer placed in the text box below.</t>
  </si>
  <si>
    <t>b.  Using the Quadratic Formula, find the quantity that maximizes profit (Round your answer to two decimal places).</t>
  </si>
  <si>
    <r>
      <t>2000 - 250Q  - [525-260Q + 39Q</t>
    </r>
    <r>
      <rPr>
        <b/>
        <sz val="8"/>
        <color indexed="10"/>
        <rFont val="Arial"/>
        <family val="2"/>
      </rPr>
      <t>2</t>
    </r>
    <r>
      <rPr>
        <b/>
        <sz val="12"/>
        <color indexed="10"/>
        <rFont val="Arial"/>
        <family val="2"/>
      </rPr>
      <t>]=0</t>
    </r>
  </si>
  <si>
    <t>NOTE:  You should end up with an expression, in terms of Q, set equal to zero.</t>
  </si>
  <si>
    <t>write the formula for the profit-maximizing quantity in the text box below.</t>
  </si>
  <si>
    <t xml:space="preserve">a.  Using the formula for marginal revenue in the previous worksheet and the formula for marginal cost in this worksheet, </t>
  </si>
  <si>
    <t>Marginal Cost</t>
  </si>
  <si>
    <t>Total Cost</t>
  </si>
  <si>
    <r>
      <t>Quantity (Q</t>
    </r>
    <r>
      <rPr>
        <b/>
        <i/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</si>
</sst>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&quot;$&quot;#,##0.00"/>
    <numFmt numFmtId="167" formatCode="&quot;$&quot;#,##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indexed="10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vertAlign val="subscript"/>
      <sz val="12"/>
      <name val="Arial"/>
      <family val="2"/>
    </font>
    <font>
      <b/>
      <sz val="16"/>
      <color indexed="10"/>
      <name val="Arial"/>
      <family val="2"/>
    </font>
    <font>
      <b/>
      <i/>
      <sz val="12"/>
      <color theme="1"/>
      <name val="Arial"/>
      <family val="2"/>
    </font>
    <font>
      <b/>
      <i/>
      <vertAlign val="superscript"/>
      <sz val="12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  <xf numFmtId="0" fontId="1" fillId="0" borderId="0"/>
  </cellStyleXfs>
  <cellXfs count="126">
    <xf numFmtId="0" fontId="0" fillId="0" borderId="0" xfId="0"/>
    <xf numFmtId="0" fontId="1" fillId="0" borderId="0" xfId="2"/>
    <xf numFmtId="0" fontId="0" fillId="0" borderId="0" xfId="0" applyBorder="1" applyAlignment="1"/>
    <xf numFmtId="0" fontId="3" fillId="0" borderId="0" xfId="2" applyFont="1"/>
    <xf numFmtId="0" fontId="4" fillId="0" borderId="0" xfId="2" applyFont="1"/>
    <xf numFmtId="0" fontId="3" fillId="0" borderId="0" xfId="2" applyFont="1" applyBorder="1" applyAlignment="1"/>
    <xf numFmtId="0" fontId="1" fillId="0" borderId="0" xfId="2" applyBorder="1" applyAlignment="1">
      <alignment horizontal="left" vertical="top"/>
    </xf>
    <xf numFmtId="0" fontId="1" fillId="0" borderId="0" xfId="3"/>
    <xf numFmtId="0" fontId="1" fillId="0" borderId="0" xfId="3" applyBorder="1" applyAlignment="1"/>
    <xf numFmtId="164" fontId="5" fillId="0" borderId="9" xfId="1" applyNumberFormat="1" applyFont="1" applyBorder="1" applyAlignment="1">
      <alignment horizontal="left" vertical="top" wrapText="1"/>
    </xf>
    <xf numFmtId="165" fontId="5" fillId="0" borderId="9" xfId="1" applyNumberFormat="1" applyFont="1" applyBorder="1" applyAlignment="1">
      <alignment horizontal="left" vertical="top" wrapText="1"/>
    </xf>
    <xf numFmtId="6" fontId="6" fillId="0" borderId="0" xfId="3" applyNumberFormat="1" applyFont="1" applyBorder="1" applyAlignment="1">
      <alignment horizontal="center" vertical="top" wrapText="1"/>
    </xf>
    <xf numFmtId="6" fontId="1" fillId="0" borderId="0" xfId="4" applyNumberFormat="1" applyBorder="1" applyAlignment="1">
      <alignment horizontal="left" vertical="top"/>
    </xf>
    <xf numFmtId="0" fontId="1" fillId="0" borderId="0" xfId="5" applyFont="1"/>
    <xf numFmtId="0" fontId="1" fillId="0" borderId="0" xfId="3" applyBorder="1" applyAlignment="1">
      <alignment horizontal="left" vertical="top" wrapText="1"/>
    </xf>
    <xf numFmtId="0" fontId="7" fillId="0" borderId="0" xfId="2" applyFont="1" applyBorder="1" applyAlignment="1" applyProtection="1">
      <alignment horizontal="left" vertical="top"/>
      <protection locked="0"/>
    </xf>
    <xf numFmtId="0" fontId="2" fillId="0" borderId="0" xfId="2" applyFont="1" applyBorder="1" applyAlignment="1" applyProtection="1">
      <alignment horizontal="left" vertical="top"/>
      <protection locked="0"/>
    </xf>
    <xf numFmtId="0" fontId="8" fillId="0" borderId="0" xfId="2" applyFont="1" applyBorder="1" applyAlignment="1" applyProtection="1">
      <alignment horizontal="left" wrapText="1"/>
      <protection locked="0"/>
    </xf>
    <xf numFmtId="0" fontId="8" fillId="0" borderId="0" xfId="2" applyFont="1" applyBorder="1" applyAlignment="1">
      <alignment horizontal="center"/>
    </xf>
    <xf numFmtId="0" fontId="2" fillId="0" borderId="0" xfId="2" applyFont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wrapText="1"/>
    </xf>
    <xf numFmtId="0" fontId="9" fillId="0" borderId="0" xfId="2" applyFont="1"/>
    <xf numFmtId="165" fontId="1" fillId="0" borderId="0" xfId="1" applyNumberFormat="1" applyFont="1" applyBorder="1" applyAlignment="1">
      <alignment horizontal="left" vertical="top"/>
    </xf>
    <xf numFmtId="0" fontId="9" fillId="0" borderId="0" xfId="2" applyFont="1" applyBorder="1" applyAlignment="1"/>
    <xf numFmtId="0" fontId="6" fillId="0" borderId="0" xfId="3" applyFont="1" applyBorder="1" applyAlignment="1">
      <alignment horizontal="left" vertical="top" wrapText="1"/>
    </xf>
    <xf numFmtId="0" fontId="1" fillId="0" borderId="0" xfId="5"/>
    <xf numFmtId="6" fontId="1" fillId="0" borderId="0" xfId="4" applyNumberFormat="1" applyBorder="1" applyAlignment="1">
      <alignment horizontal="left" vertical="top" wrapText="1"/>
    </xf>
    <xf numFmtId="0" fontId="1" fillId="0" borderId="0" xfId="3" applyFont="1"/>
    <xf numFmtId="0" fontId="3" fillId="0" borderId="0" xfId="3" applyFont="1"/>
    <xf numFmtId="0" fontId="4" fillId="0" borderId="0" xfId="3" applyFont="1"/>
    <xf numFmtId="0" fontId="3" fillId="0" borderId="0" xfId="3" applyFont="1" applyBorder="1"/>
    <xf numFmtId="0" fontId="3" fillId="0" borderId="0" xfId="5" applyFont="1"/>
    <xf numFmtId="0" fontId="4" fillId="0" borderId="0" xfId="5" applyFont="1"/>
    <xf numFmtId="0" fontId="3" fillId="0" borderId="0" xfId="5" applyFont="1" applyBorder="1"/>
    <xf numFmtId="0" fontId="7" fillId="0" borderId="0" xfId="3" applyFont="1" applyBorder="1" applyAlignment="1" applyProtection="1">
      <alignment horizontal="left" vertical="top"/>
      <protection locked="0"/>
    </xf>
    <xf numFmtId="0" fontId="2" fillId="0" borderId="0" xfId="3" applyFont="1" applyBorder="1" applyAlignment="1" applyProtection="1">
      <alignment horizontal="left" vertical="top"/>
      <protection locked="0"/>
    </xf>
    <xf numFmtId="0" fontId="2" fillId="0" borderId="0" xfId="3" applyFont="1" applyBorder="1" applyAlignment="1" applyProtection="1">
      <alignment horizontal="left" vertical="top" wrapText="1"/>
      <protection locked="0"/>
    </xf>
    <xf numFmtId="8" fontId="1" fillId="0" borderId="0" xfId="3" applyNumberFormat="1"/>
    <xf numFmtId="0" fontId="11" fillId="0" borderId="0" xfId="3" applyFont="1"/>
    <xf numFmtId="0" fontId="2" fillId="0" borderId="8" xfId="2" applyFont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166" fontId="2" fillId="0" borderId="8" xfId="2" applyNumberFormat="1" applyFont="1" applyBorder="1" applyAlignment="1" applyProtection="1">
      <alignment horizontal="left" vertical="top" wrapText="1"/>
      <protection locked="0"/>
    </xf>
    <xf numFmtId="166" fontId="0" fillId="0" borderId="7" xfId="0" applyNumberFormat="1" applyBorder="1" applyAlignment="1">
      <alignment wrapText="1"/>
    </xf>
    <xf numFmtId="166" fontId="0" fillId="0" borderId="6" xfId="0" applyNumberFormat="1" applyBorder="1" applyAlignment="1">
      <alignment wrapText="1"/>
    </xf>
    <xf numFmtId="166" fontId="0" fillId="0" borderId="5" xfId="0" applyNumberFormat="1" applyBorder="1" applyAlignment="1">
      <alignment wrapText="1"/>
    </xf>
    <xf numFmtId="166" fontId="0" fillId="0" borderId="0" xfId="0" applyNumberFormat="1" applyBorder="1" applyAlignment="1">
      <alignment wrapText="1"/>
    </xf>
    <xf numFmtId="166" fontId="0" fillId="0" borderId="4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66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8" fontId="2" fillId="0" borderId="0" xfId="3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166" fontId="5" fillId="0" borderId="11" xfId="3" applyNumberFormat="1" applyFont="1" applyBorder="1" applyAlignment="1">
      <alignment horizontal="left" vertical="top" wrapText="1"/>
    </xf>
    <xf numFmtId="166" fontId="5" fillId="0" borderId="10" xfId="0" applyNumberFormat="1" applyFont="1" applyBorder="1" applyAlignment="1">
      <alignment horizontal="left" vertical="top" wrapText="1"/>
    </xf>
    <xf numFmtId="165" fontId="5" fillId="0" borderId="11" xfId="3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2" fontId="5" fillId="0" borderId="11" xfId="3" applyNumberFormat="1" applyFont="1" applyBorder="1" applyAlignment="1">
      <alignment horizontal="left" vertical="top" wrapText="1"/>
    </xf>
    <xf numFmtId="2" fontId="5" fillId="0" borderId="10" xfId="0" applyNumberFormat="1" applyFont="1" applyBorder="1" applyAlignment="1">
      <alignment horizontal="left" vertical="top" wrapText="1"/>
    </xf>
    <xf numFmtId="6" fontId="2" fillId="0" borderId="8" xfId="4" applyNumberFormat="1" applyFont="1" applyBorder="1" applyAlignment="1" applyProtection="1">
      <alignment horizontal="left" vertical="top" wrapText="1"/>
      <protection locked="0"/>
    </xf>
    <xf numFmtId="6" fontId="1" fillId="0" borderId="7" xfId="4" applyNumberFormat="1" applyBorder="1" applyAlignment="1">
      <alignment horizontal="left" vertical="top" wrapText="1"/>
    </xf>
    <xf numFmtId="6" fontId="1" fillId="0" borderId="5" xfId="4" applyNumberFormat="1" applyBorder="1" applyAlignment="1">
      <alignment horizontal="left" vertical="top" wrapText="1"/>
    </xf>
    <xf numFmtId="6" fontId="1" fillId="0" borderId="0" xfId="4" applyNumberFormat="1" applyBorder="1" applyAlignment="1">
      <alignment horizontal="left" vertical="top" wrapText="1"/>
    </xf>
    <xf numFmtId="6" fontId="1" fillId="0" borderId="3" xfId="4" applyNumberFormat="1" applyBorder="1" applyAlignment="1">
      <alignment horizontal="left" vertical="top" wrapText="1"/>
    </xf>
    <xf numFmtId="6" fontId="1" fillId="0" borderId="2" xfId="4" applyNumberFormat="1" applyBorder="1" applyAlignment="1">
      <alignment horizontal="left" vertical="top" wrapText="1"/>
    </xf>
    <xf numFmtId="0" fontId="5" fillId="0" borderId="11" xfId="3" applyFont="1" applyBorder="1" applyAlignment="1">
      <alignment horizontal="left" vertical="top" wrapText="1"/>
    </xf>
    <xf numFmtId="167" fontId="0" fillId="0" borderId="1" xfId="0" applyNumberFormat="1" applyBorder="1" applyAlignment="1">
      <alignment wrapText="1"/>
    </xf>
    <xf numFmtId="167" fontId="0" fillId="0" borderId="2" xfId="0" applyNumberFormat="1" applyBorder="1" applyAlignment="1">
      <alignment wrapText="1"/>
    </xf>
    <xf numFmtId="167" fontId="0" fillId="0" borderId="3" xfId="0" applyNumberFormat="1" applyBorder="1" applyAlignment="1">
      <alignment wrapText="1"/>
    </xf>
    <xf numFmtId="167" fontId="0" fillId="0" borderId="4" xfId="0" applyNumberFormat="1" applyBorder="1" applyAlignment="1">
      <alignment wrapText="1"/>
    </xf>
    <xf numFmtId="167" fontId="0" fillId="0" borderId="0" xfId="0" applyNumberFormat="1" applyBorder="1" applyAlignment="1">
      <alignment wrapText="1"/>
    </xf>
    <xf numFmtId="167" fontId="0" fillId="0" borderId="5" xfId="0" applyNumberFormat="1" applyBorder="1" applyAlignment="1">
      <alignment wrapText="1"/>
    </xf>
    <xf numFmtId="167" fontId="0" fillId="0" borderId="6" xfId="0" applyNumberFormat="1" applyBorder="1" applyAlignment="1">
      <alignment wrapText="1"/>
    </xf>
    <xf numFmtId="167" fontId="0" fillId="0" borderId="7" xfId="0" applyNumberFormat="1" applyBorder="1" applyAlignment="1">
      <alignment wrapText="1"/>
    </xf>
    <xf numFmtId="167" fontId="2" fillId="0" borderId="8" xfId="2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wrapText="1"/>
    </xf>
    <xf numFmtId="0" fontId="3" fillId="0" borderId="0" xfId="2" applyFont="1" applyBorder="1" applyAlignment="1" applyProtection="1">
      <alignment horizontal="left" vertical="top" wrapText="1"/>
      <protection locked="0"/>
    </xf>
    <xf numFmtId="2" fontId="0" fillId="0" borderId="1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0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0" fontId="9" fillId="0" borderId="0" xfId="0" applyFont="1" applyBorder="1" applyAlignment="1"/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2" fontId="2" fillId="0" borderId="8" xfId="2" applyNumberFormat="1" applyFont="1" applyBorder="1" applyAlignment="1" applyProtection="1">
      <alignment horizontal="left" vertical="top" wrapText="1"/>
      <protection locked="0"/>
    </xf>
    <xf numFmtId="167" fontId="9" fillId="2" borderId="12" xfId="6" applyNumberFormat="1" applyFont="1" applyFill="1" applyBorder="1"/>
    <xf numFmtId="167" fontId="2" fillId="2" borderId="12" xfId="2" quotePrefix="1" applyNumberFormat="1" applyFont="1" applyFill="1" applyBorder="1" applyAlignment="1">
      <alignment horizontal="right"/>
    </xf>
    <xf numFmtId="0" fontId="3" fillId="2" borderId="12" xfId="2" applyFont="1" applyFill="1" applyBorder="1"/>
    <xf numFmtId="0" fontId="1" fillId="0" borderId="0" xfId="6"/>
    <xf numFmtId="0" fontId="3" fillId="2" borderId="12" xfId="2" applyFont="1" applyFill="1" applyBorder="1" applyAlignment="1">
      <alignment horizontal="right"/>
    </xf>
    <xf numFmtId="0" fontId="12" fillId="3" borderId="12" xfId="2" applyFont="1" applyFill="1" applyBorder="1" applyAlignment="1">
      <alignment wrapText="1"/>
    </xf>
    <xf numFmtId="0" fontId="3" fillId="0" borderId="0" xfId="6" applyFont="1"/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2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9" fillId="0" borderId="0" xfId="2" applyFont="1" applyAlignment="1">
      <alignment horizontal="right"/>
    </xf>
    <xf numFmtId="2" fontId="1" fillId="0" borderId="0" xfId="2" applyNumberFormat="1"/>
    <xf numFmtId="0" fontId="0" fillId="0" borderId="7" xfId="0" applyBorder="1" applyAlignment="1">
      <alignment horizontal="left" vertical="top" wrapText="1"/>
    </xf>
    <xf numFmtId="0" fontId="2" fillId="0" borderId="1" xfId="2" applyFont="1" applyBorder="1" applyAlignment="1" applyProtection="1">
      <alignment horizontal="left" vertical="top" wrapText="1"/>
      <protection locked="0"/>
    </xf>
    <xf numFmtId="0" fontId="2" fillId="0" borderId="2" xfId="2" applyFont="1" applyBorder="1" applyAlignment="1" applyProtection="1">
      <alignment horizontal="left" vertical="top" wrapText="1"/>
      <protection locked="0"/>
    </xf>
    <xf numFmtId="0" fontId="2" fillId="0" borderId="3" xfId="2" applyFont="1" applyBorder="1" applyAlignment="1" applyProtection="1">
      <alignment horizontal="left" vertical="top" wrapText="1"/>
      <protection locked="0"/>
    </xf>
    <xf numFmtId="0" fontId="2" fillId="0" borderId="4" xfId="2" applyFont="1" applyBorder="1" applyAlignment="1" applyProtection="1">
      <alignment horizontal="left" vertical="top" wrapText="1"/>
      <protection locked="0"/>
    </xf>
    <xf numFmtId="0" fontId="2" fillId="0" borderId="0" xfId="2" applyFont="1" applyBorder="1" applyAlignment="1" applyProtection="1">
      <alignment horizontal="left" vertical="top" wrapText="1"/>
      <protection locked="0"/>
    </xf>
    <xf numFmtId="0" fontId="2" fillId="0" borderId="5" xfId="2" applyFont="1" applyBorder="1" applyAlignment="1" applyProtection="1">
      <alignment horizontal="left" vertical="top" wrapText="1"/>
      <protection locked="0"/>
    </xf>
    <xf numFmtId="0" fontId="2" fillId="0" borderId="6" xfId="2" applyFont="1" applyBorder="1" applyAlignment="1" applyProtection="1">
      <alignment horizontal="left" vertical="top" wrapText="1"/>
      <protection locked="0"/>
    </xf>
    <xf numFmtId="0" fontId="2" fillId="0" borderId="7" xfId="2" applyFont="1" applyBorder="1" applyAlignment="1" applyProtection="1">
      <alignment horizontal="left" vertical="top" wrapText="1"/>
      <protection locked="0"/>
    </xf>
    <xf numFmtId="1" fontId="2" fillId="2" borderId="12" xfId="2" quotePrefix="1" applyNumberFormat="1" applyFont="1" applyFill="1" applyBorder="1" applyAlignment="1">
      <alignment horizontal="right"/>
    </xf>
  </cellXfs>
  <cellStyles count="7">
    <cellStyle name="Comma" xfId="1" builtinId="3"/>
    <cellStyle name="Normal" xfId="0" builtinId="0"/>
    <cellStyle name="Normal 2" xfId="4"/>
    <cellStyle name="Normal 3" xfId="3"/>
    <cellStyle name="Normal_assign3_ans" xfId="6"/>
    <cellStyle name="Normal_health_assign1_and" xfId="2"/>
    <cellStyle name="Normal_health_assign1_and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'Economic Functions I'!$C$28</c:f>
              <c:strCache>
                <c:ptCount val="1"/>
                <c:pt idx="0">
                  <c:v>Total Revenue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'Economic Functions I'!$A$29:$A$42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xVal>
          <c:yVal>
            <c:numRef>
              <c:f>'Economic Functions I'!$C$29:$C$42</c:f>
              <c:numCache>
                <c:formatCode>"$"#,##0</c:formatCode>
                <c:ptCount val="14"/>
                <c:pt idx="0">
                  <c:v>0</c:v>
                </c:pt>
                <c:pt idx="1">
                  <c:v>1875</c:v>
                </c:pt>
                <c:pt idx="2">
                  <c:v>3500</c:v>
                </c:pt>
                <c:pt idx="3">
                  <c:v>4875</c:v>
                </c:pt>
                <c:pt idx="4">
                  <c:v>6000</c:v>
                </c:pt>
                <c:pt idx="5">
                  <c:v>6875</c:v>
                </c:pt>
                <c:pt idx="6">
                  <c:v>7500</c:v>
                </c:pt>
                <c:pt idx="7">
                  <c:v>7875</c:v>
                </c:pt>
                <c:pt idx="8">
                  <c:v>8000</c:v>
                </c:pt>
                <c:pt idx="9">
                  <c:v>7875</c:v>
                </c:pt>
                <c:pt idx="10">
                  <c:v>7500</c:v>
                </c:pt>
                <c:pt idx="11">
                  <c:v>6875</c:v>
                </c:pt>
                <c:pt idx="12">
                  <c:v>6000</c:v>
                </c:pt>
                <c:pt idx="13">
                  <c:v>4875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022816"/>
        <c:axId val="624023208"/>
      </c:scatterChart>
      <c:valAx>
        <c:axId val="62402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023208"/>
        <c:crosses val="autoZero"/>
        <c:crossBetween val="midCat"/>
      </c:valAx>
      <c:valAx>
        <c:axId val="62402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022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'Economic Functions I'!$D$28:$D$29</c:f>
              <c:strCache>
                <c:ptCount val="2"/>
                <c:pt idx="0">
                  <c:v>Marginal Revenue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'Economic Functions I'!$A$30:$A$42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xVal>
          <c:yVal>
            <c:numRef>
              <c:f>'Economic Functions I'!$D$30:$D$42</c:f>
              <c:numCache>
                <c:formatCode>"$"#,##0</c:formatCode>
                <c:ptCount val="13"/>
                <c:pt idx="0">
                  <c:v>1875</c:v>
                </c:pt>
                <c:pt idx="1">
                  <c:v>1625</c:v>
                </c:pt>
                <c:pt idx="2">
                  <c:v>1375</c:v>
                </c:pt>
                <c:pt idx="3">
                  <c:v>1125</c:v>
                </c:pt>
                <c:pt idx="4">
                  <c:v>875</c:v>
                </c:pt>
                <c:pt idx="5">
                  <c:v>625</c:v>
                </c:pt>
                <c:pt idx="6">
                  <c:v>375</c:v>
                </c:pt>
                <c:pt idx="7">
                  <c:v>125</c:v>
                </c:pt>
                <c:pt idx="8">
                  <c:v>-125</c:v>
                </c:pt>
                <c:pt idx="9">
                  <c:v>-375</c:v>
                </c:pt>
                <c:pt idx="10">
                  <c:v>-625</c:v>
                </c:pt>
                <c:pt idx="11">
                  <c:v>-875</c:v>
                </c:pt>
                <c:pt idx="12">
                  <c:v>-1125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023992"/>
        <c:axId val="732044128"/>
      </c:scatterChart>
      <c:valAx>
        <c:axId val="624023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044128"/>
        <c:crosses val="autoZero"/>
        <c:crossBetween val="midCat"/>
      </c:valAx>
      <c:valAx>
        <c:axId val="73204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023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'Economic Functions II'!$B$26</c:f>
              <c:strCache>
                <c:ptCount val="1"/>
                <c:pt idx="0">
                  <c:v>Total Cost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'Economic Functions II'!$A$27:$A$37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'Economic Functions II'!$B$27:$B$37</c:f>
              <c:numCache>
                <c:formatCode>"$"#,##0</c:formatCode>
                <c:ptCount val="11"/>
                <c:pt idx="0">
                  <c:v>1400</c:v>
                </c:pt>
                <c:pt idx="1">
                  <c:v>1808</c:v>
                </c:pt>
                <c:pt idx="2">
                  <c:v>2034</c:v>
                </c:pt>
                <c:pt idx="3">
                  <c:v>2156</c:v>
                </c:pt>
                <c:pt idx="4">
                  <c:v>2252</c:v>
                </c:pt>
                <c:pt idx="5">
                  <c:v>2400</c:v>
                </c:pt>
                <c:pt idx="6">
                  <c:v>2678</c:v>
                </c:pt>
                <c:pt idx="7">
                  <c:v>3164</c:v>
                </c:pt>
                <c:pt idx="8">
                  <c:v>3936</c:v>
                </c:pt>
                <c:pt idx="9">
                  <c:v>5072</c:v>
                </c:pt>
                <c:pt idx="10">
                  <c:v>6650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721312"/>
        <c:axId val="440721704"/>
      </c:scatterChart>
      <c:valAx>
        <c:axId val="44072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21704"/>
        <c:crosses val="autoZero"/>
        <c:crossBetween val="midCat"/>
      </c:valAx>
      <c:valAx>
        <c:axId val="44072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21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'Economic Functions II'!$C$26</c:f>
              <c:strCache>
                <c:ptCount val="1"/>
                <c:pt idx="0">
                  <c:v>Marginal Cost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'Economic Functions II'!$A$27:$A$37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'Economic Functions II'!$C$27:$C$37</c:f>
              <c:numCache>
                <c:formatCode>0</c:formatCode>
                <c:ptCount val="11"/>
                <c:pt idx="0">
                  <c:v>0</c:v>
                </c:pt>
                <c:pt idx="1">
                  <c:v>408</c:v>
                </c:pt>
                <c:pt idx="2">
                  <c:v>226</c:v>
                </c:pt>
                <c:pt idx="3">
                  <c:v>122</c:v>
                </c:pt>
                <c:pt idx="4">
                  <c:v>96</c:v>
                </c:pt>
                <c:pt idx="5">
                  <c:v>148</c:v>
                </c:pt>
                <c:pt idx="6">
                  <c:v>278</c:v>
                </c:pt>
                <c:pt idx="7">
                  <c:v>486</c:v>
                </c:pt>
                <c:pt idx="8">
                  <c:v>772</c:v>
                </c:pt>
                <c:pt idx="9">
                  <c:v>1136</c:v>
                </c:pt>
                <c:pt idx="10">
                  <c:v>1578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427848"/>
        <c:axId val="482428240"/>
      </c:scatterChart>
      <c:valAx>
        <c:axId val="482427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28240"/>
        <c:crosses val="autoZero"/>
        <c:crossBetween val="midCat"/>
      </c:valAx>
      <c:valAx>
        <c:axId val="48242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27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15</xdr:col>
      <xdr:colOff>0</xdr:colOff>
      <xdr:row>22</xdr:row>
      <xdr:rowOff>152400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28575"/>
          <a:ext cx="9144000" cy="3686175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lnSpc>
              <a:spcPts val="10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4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Given the demand function for a firm, Q</a:t>
          </a:r>
          <a:r>
            <a:rPr lang="en-US" sz="1400" b="1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= 16 - 0.008P, </a:t>
          </a:r>
        </a:p>
        <a:p>
          <a:pPr algn="l" rtl="0">
            <a:lnSpc>
              <a:spcPts val="1400"/>
            </a:lnSpc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4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do the following:                                                            </a:t>
          </a:r>
        </a:p>
        <a:p>
          <a:pPr algn="l" rtl="0">
            <a:lnSpc>
              <a:spcPts val="1400"/>
            </a:lnSpc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1:   Complete the table below for Price, Total Revenue, and Marginal Revenue.</a:t>
          </a:r>
        </a:p>
        <a:p>
          <a:pPr algn="l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NOTE:   - For Price, use the expression for inverse demand, referring to the first column for the value of Q.</a:t>
          </a:r>
        </a:p>
        <a:p>
          <a:pPr algn="l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         - For Marginal Revenue, use calculus to derive  the expression for, as well as to calculate, marginal revenue.   </a:t>
          </a:r>
        </a:p>
        <a:p>
          <a:pPr algn="l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         </a:t>
          </a: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2:  In two SEPARATE graphs, plot total revenue and marginal revenue, using Excel's graphing tool to create a "Scatter" diagram (any type).   </a:t>
          </a:r>
        </a:p>
        <a:p>
          <a:pPr algn="l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NOTE:  </a:t>
          </a:r>
          <a:r>
            <a:rPr lang="en-US" sz="1400" b="1" i="0" baseline="0">
              <a:solidFill>
                <a:srgbClr val="FF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Be sure to include the column headings in selecting your data ranges.  </a:t>
          </a:r>
          <a:r>
            <a:rPr lang="en-US" sz="1400" b="1" i="0" u="none" strike="noStrike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Place </a:t>
          </a:r>
          <a:r>
            <a:rPr lang="en-US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the two graphs to the right of the table below.                  </a:t>
          </a:r>
          <a:r>
            <a:rPr lang="en-US" sz="14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                   </a:t>
          </a:r>
          <a:endParaRPr lang="en-US" sz="14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3:  Answer each question below in the text box provided.</a:t>
          </a: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381000</xdr:colOff>
      <xdr:row>27</xdr:row>
      <xdr:rowOff>19049</xdr:rowOff>
    </xdr:from>
    <xdr:to>
      <xdr:col>9</xdr:col>
      <xdr:colOff>571500</xdr:colOff>
      <xdr:row>38</xdr:row>
      <xdr:rowOff>95249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184149</xdr:colOff>
      <xdr:row>26</xdr:row>
      <xdr:rowOff>196849</xdr:rowOff>
    </xdr:from>
    <xdr:to>
      <xdr:col>17</xdr:col>
      <xdr:colOff>488949</xdr:colOff>
      <xdr:row>38</xdr:row>
      <xdr:rowOff>69849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14</xdr:col>
      <xdr:colOff>247650</xdr:colOff>
      <xdr:row>19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25400"/>
          <a:ext cx="8782050" cy="3203575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endParaRPr lang="en-US" sz="16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rtl="0"/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Given the total cost function for a firm, TC = 1400 + 525Q - 130Q</a:t>
          </a:r>
          <a:r>
            <a:rPr lang="en-US" sz="1400" b="1" i="0" baseline="30000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+ 13Q</a:t>
          </a:r>
          <a:r>
            <a:rPr lang="en-US" sz="1400" b="1" i="0" baseline="30000">
              <a:effectLst/>
              <a:latin typeface="Arial" pitchFamily="34" charset="0"/>
              <a:ea typeface="+mn-ea"/>
              <a:cs typeface="Arial" pitchFamily="34" charset="0"/>
            </a:rPr>
            <a:t>3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, </a:t>
          </a:r>
        </a:p>
        <a:p>
          <a:pPr rtl="0"/>
          <a:endParaRPr lang="en-US" sz="1400" baseline="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do the following:                                                            </a:t>
          </a:r>
          <a:endParaRPr lang="en-US" sz="1400" baseline="0">
            <a:effectLst/>
            <a:latin typeface="Arial" pitchFamily="34" charset="0"/>
            <a:cs typeface="Arial" pitchFamily="34" charset="0"/>
          </a:endParaRPr>
        </a:p>
        <a:p>
          <a:pPr rtl="0"/>
          <a:endParaRPr lang="en-US" sz="1400" b="1" i="0" baseline="0">
            <a:effectLst/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Part 1:   Complete the table below for Total Cost and Marginal Cost.</a:t>
          </a:r>
          <a:endParaRPr lang="en-US" sz="1400" baseline="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1400" b="1" i="0" baseline="0">
              <a:solidFill>
                <a:srgbClr val="FF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NOTE:  Use calculus to derive an expression for, as well as to calculate, marginal cost.</a:t>
          </a:r>
        </a:p>
        <a:p>
          <a:pPr rtl="0"/>
          <a:endParaRPr lang="en-US" sz="1400" baseline="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Part 2:  In two SEPARATE graphs, plot total cost and marginal cost, using Excel's graphing tool to create a "Scatter" diagram (any type).   </a:t>
          </a:r>
          <a:endParaRPr lang="en-US" sz="1400" baseline="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1400" b="1" i="0" baseline="0">
              <a:solidFill>
                <a:srgbClr val="FF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NOTE:  Be sure to include the column headings in selecting your data ranges.  Place the two graphs to the right of the table below.     </a:t>
          </a:r>
        </a:p>
        <a:p>
          <a:pPr rtl="0"/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  <a:endParaRPr lang="en-US" sz="1400" baseline="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Part 3:  Answer each question below in the text box provided.</a:t>
          </a:r>
          <a:endParaRPr lang="en-US" sz="1400" baseline="0">
            <a:effectLst/>
            <a:latin typeface="Arial" pitchFamily="34" charset="0"/>
            <a:cs typeface="Arial" pitchFamily="34" charset="0"/>
          </a:endParaRPr>
        </a:p>
        <a:p>
          <a:pPr algn="l" rtl="0">
            <a:lnSpc>
              <a:spcPts val="10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lnSpc>
              <a:spcPts val="11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285749</xdr:colOff>
      <xdr:row>25</xdr:row>
      <xdr:rowOff>184149</xdr:rowOff>
    </xdr:from>
    <xdr:to>
      <xdr:col>8</xdr:col>
      <xdr:colOff>31749</xdr:colOff>
      <xdr:row>37</xdr:row>
      <xdr:rowOff>57149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387349</xdr:colOff>
      <xdr:row>25</xdr:row>
      <xdr:rowOff>146049</xdr:rowOff>
    </xdr:from>
    <xdr:to>
      <xdr:col>16</xdr:col>
      <xdr:colOff>82549</xdr:colOff>
      <xdr:row>37</xdr:row>
      <xdr:rowOff>19049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15</xdr:col>
      <xdr:colOff>0</xdr:colOff>
      <xdr:row>5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28575"/>
          <a:ext cx="9144000" cy="89535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en-US" sz="1000" b="1" i="0" u="none" strike="noStrike" baseline="0">
              <a:solidFill>
                <a:srgbClr val="00B05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</a:t>
          </a:r>
          <a:r>
            <a:rPr lang="en-US" sz="1600" b="1" i="0" u="none" strike="noStrike" baseline="0">
              <a:solidFill>
                <a:srgbClr val="FF0000"/>
              </a:solidFill>
              <a:latin typeface="Arial"/>
              <a:cs typeface="Arial"/>
            </a:rPr>
            <a:t>Market Demand</a:t>
          </a:r>
        </a:p>
        <a:p>
          <a:pPr algn="l" rtl="0">
            <a:lnSpc>
              <a:spcPts val="10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4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Given the market demand function, Q</a:t>
          </a:r>
          <a:r>
            <a:rPr lang="en-US" sz="1400" b="1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= 1320 - 0.3P, answer the questions below.</a:t>
          </a: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11</xdr:col>
      <xdr:colOff>514350</xdr:colOff>
      <xdr:row>13</xdr:row>
      <xdr:rowOff>88900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25400"/>
          <a:ext cx="7219950" cy="2168525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500"/>
            </a:lnSpc>
            <a:defRPr sz="1000"/>
          </a:pPr>
          <a:r>
            <a:rPr lang="en-US" sz="1600" b="1" i="0" u="none" strike="noStrike" baseline="0">
              <a:solidFill>
                <a:srgbClr val="0066FF"/>
              </a:solidFill>
              <a:latin typeface="Arial"/>
              <a:cs typeface="Arial"/>
            </a:rPr>
            <a:t>                                                                              </a:t>
          </a:r>
          <a:r>
            <a:rPr lang="en-US" sz="1600" b="1" i="0" u="none" strike="noStrike" baseline="0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Demand and Supply</a:t>
          </a:r>
        </a:p>
        <a:p>
          <a:pPr algn="l" rtl="0">
            <a:lnSpc>
              <a:spcPts val="1500"/>
            </a:lnSpc>
            <a:defRPr sz="1000"/>
          </a:pPr>
          <a:endParaRPr lang="en-US" sz="16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rtl="0"/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Suppose the demand for video game consoles is given by, Q</a:t>
          </a:r>
          <a:r>
            <a:rPr lang="en-US" sz="1400" b="1" i="0" baseline="30000">
              <a:effectLst/>
              <a:latin typeface="Arial" pitchFamily="34" charset="0"/>
              <a:ea typeface="+mn-ea"/>
              <a:cs typeface="Arial" pitchFamily="34" charset="0"/>
            </a:rPr>
            <a:t>d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= 1300 - 20P - 3P</a:t>
          </a:r>
          <a:r>
            <a:rPr lang="en-US" sz="1400" b="1" i="0" baseline="-25000">
              <a:effectLst/>
              <a:latin typeface="Arial" pitchFamily="34" charset="0"/>
              <a:ea typeface="+mn-ea"/>
              <a:cs typeface="Arial" pitchFamily="34" charset="0"/>
            </a:rPr>
            <a:t>G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+ 3.2I, where Q</a:t>
          </a:r>
          <a:r>
            <a:rPr lang="en-US" sz="1400" b="1" i="0" baseline="30000">
              <a:effectLst/>
              <a:latin typeface="Arial" pitchFamily="34" charset="0"/>
              <a:ea typeface="+mn-ea"/>
              <a:cs typeface="Arial" pitchFamily="34" charset="0"/>
            </a:rPr>
            <a:t>d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is the quantity of video game consoles demanded, P is the price of a video game console in dollars, P</a:t>
          </a:r>
          <a:r>
            <a:rPr lang="en-US" sz="1400" b="1" i="0" baseline="-25000">
              <a:effectLst/>
              <a:latin typeface="Arial" pitchFamily="34" charset="0"/>
              <a:ea typeface="+mn-ea"/>
              <a:cs typeface="Arial" pitchFamily="34" charset="0"/>
            </a:rPr>
            <a:t>G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is the price of a video game in dollars, and I is average consumer income.   The supply of video games is given by, Q</a:t>
          </a:r>
          <a:r>
            <a:rPr lang="en-US" sz="1400" b="1" i="0" baseline="30000">
              <a:effectLst/>
              <a:latin typeface="Arial" pitchFamily="34" charset="0"/>
              <a:ea typeface="+mn-ea"/>
              <a:cs typeface="Arial" pitchFamily="34" charset="0"/>
            </a:rPr>
            <a:t>s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= -450 + 28P - 30P</a:t>
          </a:r>
          <a:r>
            <a:rPr lang="en-US" sz="1400" b="1" i="0" baseline="-25000">
              <a:effectLst/>
              <a:latin typeface="Arial" pitchFamily="34" charset="0"/>
              <a:ea typeface="+mn-ea"/>
              <a:cs typeface="Arial" pitchFamily="34" charset="0"/>
            </a:rPr>
            <a:t>M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, where Q</a:t>
          </a:r>
          <a:r>
            <a:rPr lang="en-US" sz="1400" b="1" i="0" baseline="30000">
              <a:effectLst/>
              <a:latin typeface="Arial" pitchFamily="34" charset="0"/>
              <a:ea typeface="+mn-ea"/>
              <a:cs typeface="Arial" pitchFamily="34" charset="0"/>
            </a:rPr>
            <a:t>s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is quantity of video game consoles supplied, and P</a:t>
          </a:r>
          <a:r>
            <a:rPr lang="en-US" sz="1400" b="1" i="0" baseline="-25000">
              <a:effectLst/>
              <a:latin typeface="Arial" pitchFamily="34" charset="0"/>
              <a:ea typeface="+mn-ea"/>
              <a:cs typeface="Arial" pitchFamily="34" charset="0"/>
            </a:rPr>
            <a:t>M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is the price of memory cards, an input used to make consoles.   </a:t>
          </a:r>
        </a:p>
        <a:p>
          <a:pPr rtl="0"/>
          <a:endParaRPr lang="en-US" sz="1400" baseline="0">
            <a:effectLst/>
            <a:latin typeface="Arial" pitchFamily="34" charset="0"/>
            <a:cs typeface="Arial" pitchFamily="34" charset="0"/>
          </a:endParaRPr>
        </a:p>
        <a:p>
          <a:pPr rtl="0"/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Suppose, initially:  P</a:t>
          </a:r>
          <a:r>
            <a:rPr lang="en-US" sz="1400" b="1" i="0" baseline="-25000">
              <a:effectLst/>
              <a:latin typeface="Arial" pitchFamily="34" charset="0"/>
              <a:ea typeface="+mn-ea"/>
              <a:cs typeface="Arial" pitchFamily="34" charset="0"/>
            </a:rPr>
            <a:t>G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= $50, I = $1,500, and P</a:t>
          </a:r>
          <a:r>
            <a:rPr lang="en-US" sz="1400" b="1" i="0" baseline="-25000">
              <a:effectLst/>
              <a:latin typeface="Arial" pitchFamily="34" charset="0"/>
              <a:ea typeface="+mn-ea"/>
              <a:cs typeface="Arial" pitchFamily="34" charset="0"/>
            </a:rPr>
            <a:t>M</a:t>
          </a:r>
          <a:r>
            <a:rPr lang="en-US" sz="1400" b="1" i="0" baseline="0">
              <a:effectLst/>
              <a:latin typeface="Arial" pitchFamily="34" charset="0"/>
              <a:ea typeface="+mn-ea"/>
              <a:cs typeface="Arial" pitchFamily="34" charset="0"/>
            </a:rPr>
            <a:t> = $75.  Use this information to answer the questions below.</a:t>
          </a:r>
          <a:endParaRPr lang="en-US" sz="1400" baseline="0">
            <a:effectLst/>
            <a:latin typeface="Arial" pitchFamily="34" charset="0"/>
            <a:cs typeface="Arial" pitchFamily="34" charset="0"/>
          </a:endParaRPr>
        </a:p>
        <a:p>
          <a:pPr algn="l" rtl="0">
            <a:lnSpc>
              <a:spcPts val="10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lnSpc>
              <a:spcPts val="11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thrb/Documents/Health_Econ_Course/Wed.%20Section%20Fall%20'06/health_assign1_a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2023-Spr04/assign2_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ealth_Econ_Course/Wed.%20Section%20Fall%20'04/Blakley_assign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thrb/Documents/Health_Econ_Course/Fall%20'12/health_assign1_a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2023-Spr04/eproject-externality-ques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ealth_Econ_Course/Wed.%20Section%20Fall%20'04/warmup-assign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CO2023-Spr04/assign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19516/AppData/Local/Microsoft/Windows/Temporary%20Internet%20Files/Content.Outlook/P6HY3J5W/Exercise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Production Possibilities"/>
      <sheetName val="Health Production"/>
      <sheetName val="Cost and Benefit Analysis"/>
      <sheetName val="Health Care Demand"/>
    </sheetNames>
    <sheetDataSet>
      <sheetData sheetId="0">
        <row r="4">
          <cell r="B4">
            <v>220</v>
          </cell>
        </row>
        <row r="5">
          <cell r="B5">
            <v>20</v>
          </cell>
        </row>
        <row r="6">
          <cell r="B6">
            <v>1.67</v>
          </cell>
        </row>
        <row r="7">
          <cell r="B7">
            <v>6500</v>
          </cell>
        </row>
        <row r="8">
          <cell r="B8">
            <v>0.01</v>
          </cell>
        </row>
        <row r="11">
          <cell r="B11">
            <v>12</v>
          </cell>
          <cell r="E11">
            <v>0.3</v>
          </cell>
        </row>
        <row r="12">
          <cell r="B12">
            <v>0.5</v>
          </cell>
          <cell r="E12">
            <v>0.9</v>
          </cell>
        </row>
        <row r="13">
          <cell r="B13">
            <v>12</v>
          </cell>
        </row>
        <row r="14">
          <cell r="B14">
            <v>0.9</v>
          </cell>
          <cell r="E14">
            <v>32</v>
          </cell>
        </row>
        <row r="15">
          <cell r="B15">
            <v>3</v>
          </cell>
        </row>
        <row r="16">
          <cell r="B16">
            <v>0.9</v>
          </cell>
        </row>
        <row r="20">
          <cell r="B20">
            <v>120</v>
          </cell>
        </row>
        <row r="21">
          <cell r="B21">
            <v>15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Tax_Incidence"/>
      <sheetName val="Consumer and Producer Surplus"/>
      <sheetName val="Int'l Trade"/>
      <sheetName val="Externality"/>
      <sheetName val="Tradable_Permits"/>
    </sheetNames>
    <sheetDataSet>
      <sheetData sheetId="0">
        <row r="9">
          <cell r="B9">
            <v>13.71</v>
          </cell>
        </row>
        <row r="17">
          <cell r="B17">
            <v>35</v>
          </cell>
        </row>
        <row r="18">
          <cell r="B18">
            <v>265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Cost-Benefit Analysis"/>
      <sheetName val="Medical Care Production"/>
      <sheetName val="Health Care Market"/>
      <sheetName val="Government Intervention"/>
    </sheetNames>
    <sheetDataSet>
      <sheetData sheetId="0" refreshError="1">
        <row r="12">
          <cell r="B12">
            <v>0</v>
          </cell>
        </row>
        <row r="13">
          <cell r="B13">
            <v>75</v>
          </cell>
        </row>
        <row r="21">
          <cell r="F21">
            <v>10</v>
          </cell>
          <cell r="I21">
            <v>400</v>
          </cell>
        </row>
        <row r="22">
          <cell r="F22">
            <v>6.4999999999999997E-4</v>
          </cell>
        </row>
        <row r="23">
          <cell r="F23">
            <v>1</v>
          </cell>
        </row>
        <row r="27">
          <cell r="B27">
            <v>10</v>
          </cell>
          <cell r="F27">
            <v>1</v>
          </cell>
          <cell r="I27">
            <v>4</v>
          </cell>
        </row>
        <row r="28">
          <cell r="B28">
            <v>2.5000000000000001E-4</v>
          </cell>
          <cell r="F28">
            <v>1.25E-4</v>
          </cell>
        </row>
        <row r="29">
          <cell r="B29">
            <v>1</v>
          </cell>
          <cell r="F29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Production Possibilities"/>
      <sheetName val="Cost and Benefit Analysis"/>
      <sheetName val="Cost Effectiveness Analysis"/>
      <sheetName val="Health Care Demand"/>
    </sheetNames>
    <sheetDataSet>
      <sheetData sheetId="0">
        <row r="4">
          <cell r="H4" t="str">
            <v xml:space="preserve"> </v>
          </cell>
        </row>
        <row r="11">
          <cell r="B11">
            <v>20</v>
          </cell>
        </row>
        <row r="13">
          <cell r="B13">
            <v>12</v>
          </cell>
        </row>
        <row r="14">
          <cell r="B14">
            <v>2</v>
          </cell>
        </row>
        <row r="15">
          <cell r="B15">
            <v>8</v>
          </cell>
        </row>
        <row r="16">
          <cell r="B16">
            <v>0.1</v>
          </cell>
        </row>
        <row r="17">
          <cell r="B17" t="str">
            <v xml:space="preserve"> </v>
          </cell>
        </row>
        <row r="20">
          <cell r="B20">
            <v>130</v>
          </cell>
        </row>
        <row r="21">
          <cell r="B21">
            <v>20</v>
          </cell>
        </row>
        <row r="22">
          <cell r="B22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Social vs. Private Costs"/>
      <sheetName val="Positive Consumption Externalit"/>
      <sheetName val="Pigovian Tax or Tradable Permit"/>
    </sheetNames>
    <sheetDataSet>
      <sheetData sheetId="0">
        <row r="9">
          <cell r="B9">
            <v>100</v>
          </cell>
          <cell r="E9">
            <v>0</v>
          </cell>
        </row>
        <row r="10">
          <cell r="B10">
            <v>1.2</v>
          </cell>
          <cell r="E10">
            <v>1.2</v>
          </cell>
        </row>
        <row r="11">
          <cell r="B11">
            <v>0</v>
          </cell>
          <cell r="E11">
            <v>20</v>
          </cell>
        </row>
        <row r="12">
          <cell r="B12">
            <v>10</v>
          </cell>
        </row>
        <row r="19">
          <cell r="B19">
            <v>0</v>
          </cell>
        </row>
        <row r="20">
          <cell r="B20">
            <v>40</v>
          </cell>
        </row>
        <row r="25">
          <cell r="B25">
            <v>500</v>
          </cell>
          <cell r="E25" t="str">
            <v xml:space="preserve"> </v>
          </cell>
        </row>
        <row r="26">
          <cell r="B26">
            <v>0.8</v>
          </cell>
          <cell r="E26" t="str">
            <v xml:space="preserve"> </v>
          </cell>
        </row>
        <row r="27">
          <cell r="B27">
            <v>0</v>
          </cell>
        </row>
        <row r="28">
          <cell r="B28">
            <v>40</v>
          </cell>
        </row>
        <row r="29">
          <cell r="B29">
            <v>375</v>
          </cell>
        </row>
        <row r="30">
          <cell r="B30">
            <v>375</v>
          </cell>
          <cell r="C30" t="str">
            <v>Don't Change; they will change automatically with changes to cell B23</v>
          </cell>
        </row>
        <row r="31">
          <cell r="B31">
            <v>375</v>
          </cell>
        </row>
        <row r="32">
          <cell r="B32">
            <v>375</v>
          </cell>
        </row>
        <row r="33">
          <cell r="B33">
            <v>375</v>
          </cell>
        </row>
        <row r="34">
          <cell r="B34">
            <v>375</v>
          </cell>
        </row>
        <row r="35">
          <cell r="B35">
            <v>375</v>
          </cell>
        </row>
        <row r="36">
          <cell r="B36">
            <v>375</v>
          </cell>
        </row>
        <row r="37">
          <cell r="B37">
            <v>375</v>
          </cell>
        </row>
        <row r="38">
          <cell r="B38">
            <v>375</v>
          </cell>
        </row>
        <row r="39">
          <cell r="B39">
            <v>375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</sheetNames>
    <sheetDataSet>
      <sheetData sheetId="0">
        <row r="9">
          <cell r="B9">
            <v>-2.0000000000000001E-4</v>
          </cell>
        </row>
        <row r="10">
          <cell r="B10">
            <v>1.1499999999999999</v>
          </cell>
        </row>
        <row r="11">
          <cell r="B11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Production and Cost"/>
      <sheetName val="Perfect Competition"/>
      <sheetName val="Monopoly "/>
      <sheetName val="Oligopoly"/>
      <sheetName val="Monopoly Outcomes"/>
    </sheetNames>
    <sheetDataSet>
      <sheetData sheetId="0">
        <row r="28">
          <cell r="B28">
            <v>0</v>
          </cell>
        </row>
        <row r="31">
          <cell r="B31">
            <v>3.3</v>
          </cell>
        </row>
        <row r="32">
          <cell r="B32">
            <v>5.0000000000000001E-3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K70"/>
  <sheetViews>
    <sheetView zoomScale="75" workbookViewId="0">
      <selection activeCell="S16" sqref="S16"/>
    </sheetView>
  </sheetViews>
  <sheetFormatPr defaultColWidth="9.140625" defaultRowHeight="12.75" x14ac:dyDescent="0.2"/>
  <cols>
    <col min="1" max="1" width="18.85546875" style="1" customWidth="1"/>
    <col min="2" max="7" width="15.7109375" style="1" customWidth="1"/>
    <col min="8" max="18" width="9.140625" style="1"/>
    <col min="19" max="19" width="12.42578125" style="1" customWidth="1"/>
    <col min="20" max="16384" width="9.140625" style="1"/>
  </cols>
  <sheetData>
    <row r="25" spans="1:7" x14ac:dyDescent="0.2">
      <c r="F25" s="1" t="s">
        <v>0</v>
      </c>
    </row>
    <row r="27" spans="1:7" ht="15.75" x14ac:dyDescent="0.25">
      <c r="A27" s="100" t="s">
        <v>37</v>
      </c>
      <c r="B27" s="97"/>
      <c r="C27" s="97"/>
      <c r="D27" s="97"/>
      <c r="E27" s="97"/>
      <c r="F27" s="97"/>
      <c r="G27" s="97"/>
    </row>
    <row r="28" spans="1:7" ht="50.1" customHeight="1" x14ac:dyDescent="0.2">
      <c r="A28" s="99" t="s">
        <v>36</v>
      </c>
      <c r="B28" s="99" t="s">
        <v>35</v>
      </c>
      <c r="C28" s="99" t="s">
        <v>34</v>
      </c>
      <c r="D28" s="99" t="s">
        <v>33</v>
      </c>
      <c r="E28" s="97"/>
      <c r="F28" s="97"/>
      <c r="G28" s="97"/>
    </row>
    <row r="29" spans="1:7" ht="15.75" x14ac:dyDescent="0.25">
      <c r="A29" s="98">
        <v>0</v>
      </c>
      <c r="B29" s="94">
        <f>(16-A29)/0.008</f>
        <v>2000</v>
      </c>
      <c r="C29" s="95">
        <f>A29*B29</f>
        <v>0</v>
      </c>
      <c r="D29" s="94" t="s">
        <v>0</v>
      </c>
      <c r="E29" s="97"/>
      <c r="F29" s="97"/>
      <c r="G29" s="97"/>
    </row>
    <row r="30" spans="1:7" ht="15.75" x14ac:dyDescent="0.25">
      <c r="A30" s="96">
        <v>1</v>
      </c>
      <c r="B30" s="94">
        <f>(16-A30)/0.008</f>
        <v>1875</v>
      </c>
      <c r="C30" s="95">
        <f>A30*B30</f>
        <v>1875</v>
      </c>
      <c r="D30" s="94">
        <f>(C30-C29)/(A30-A29)</f>
        <v>1875</v>
      </c>
      <c r="E30" s="97"/>
      <c r="F30" s="97"/>
      <c r="G30" s="97"/>
    </row>
    <row r="31" spans="1:7" ht="15.75" x14ac:dyDescent="0.25">
      <c r="A31" s="96">
        <f>A30+1</f>
        <v>2</v>
      </c>
      <c r="B31" s="94">
        <f>(16-A31)/0.008</f>
        <v>1750</v>
      </c>
      <c r="C31" s="95">
        <f>A31*B31</f>
        <v>3500</v>
      </c>
      <c r="D31" s="94">
        <f>(C31-C30)/(A31-A30)</f>
        <v>1625</v>
      </c>
      <c r="E31" s="97"/>
      <c r="F31" s="97"/>
      <c r="G31" s="97"/>
    </row>
    <row r="32" spans="1:7" ht="15.75" x14ac:dyDescent="0.25">
      <c r="A32" s="96">
        <f>A31+1</f>
        <v>3</v>
      </c>
      <c r="B32" s="94">
        <f>(16-A32)/0.008</f>
        <v>1625</v>
      </c>
      <c r="C32" s="95">
        <f>A32*B32</f>
        <v>4875</v>
      </c>
      <c r="D32" s="94">
        <f>(C32-C31)/(A32-A31)</f>
        <v>1375</v>
      </c>
      <c r="E32" s="97"/>
      <c r="F32" s="97"/>
      <c r="G32" s="97"/>
    </row>
    <row r="33" spans="1:7" ht="15.75" x14ac:dyDescent="0.25">
      <c r="A33" s="96">
        <f>A32+1</f>
        <v>4</v>
      </c>
      <c r="B33" s="94">
        <f>(16-A33)/0.008</f>
        <v>1500</v>
      </c>
      <c r="C33" s="95">
        <f>A33*B33</f>
        <v>6000</v>
      </c>
      <c r="D33" s="94">
        <f>(C33-C32)/(A33-A32)</f>
        <v>1125</v>
      </c>
      <c r="E33" s="97"/>
      <c r="F33" s="97"/>
      <c r="G33" s="97"/>
    </row>
    <row r="34" spans="1:7" ht="15.75" x14ac:dyDescent="0.25">
      <c r="A34" s="96">
        <f>A33+1</f>
        <v>5</v>
      </c>
      <c r="B34" s="94">
        <f>(16-A34)/0.008</f>
        <v>1375</v>
      </c>
      <c r="C34" s="95">
        <f>A34*B34</f>
        <v>6875</v>
      </c>
      <c r="D34" s="94">
        <f>(C34-C33)/(A34-A33)</f>
        <v>875</v>
      </c>
      <c r="E34" s="97"/>
      <c r="F34" s="97"/>
      <c r="G34" s="97"/>
    </row>
    <row r="35" spans="1:7" ht="15.75" x14ac:dyDescent="0.25">
      <c r="A35" s="96">
        <f>A34+1</f>
        <v>6</v>
      </c>
      <c r="B35" s="94">
        <f>(16-A35)/0.008</f>
        <v>1250</v>
      </c>
      <c r="C35" s="95">
        <f>A35*B35</f>
        <v>7500</v>
      </c>
      <c r="D35" s="94">
        <f>(C35-C34)/(A35-A34)</f>
        <v>625</v>
      </c>
      <c r="E35" s="97"/>
      <c r="F35" s="97"/>
      <c r="G35" s="97"/>
    </row>
    <row r="36" spans="1:7" ht="15.75" x14ac:dyDescent="0.25">
      <c r="A36" s="96">
        <f>A35+1</f>
        <v>7</v>
      </c>
      <c r="B36" s="94">
        <f>(16-A36)/0.008</f>
        <v>1125</v>
      </c>
      <c r="C36" s="95">
        <f>A36*B36</f>
        <v>7875</v>
      </c>
      <c r="D36" s="94">
        <f>(C36-C35)/(A36-A35)</f>
        <v>375</v>
      </c>
      <c r="E36" s="97"/>
      <c r="F36" s="97"/>
      <c r="G36" s="97"/>
    </row>
    <row r="37" spans="1:7" ht="15.75" x14ac:dyDescent="0.25">
      <c r="A37" s="96">
        <f>A36+1</f>
        <v>8</v>
      </c>
      <c r="B37" s="94">
        <f>(16-A37)/0.008</f>
        <v>1000</v>
      </c>
      <c r="C37" s="95">
        <f>A37*B37</f>
        <v>8000</v>
      </c>
      <c r="D37" s="94">
        <f>(C37-C36)/(A37-A36)</f>
        <v>125</v>
      </c>
      <c r="E37" s="97"/>
      <c r="F37" s="97"/>
      <c r="G37" s="97"/>
    </row>
    <row r="38" spans="1:7" ht="15.75" x14ac:dyDescent="0.25">
      <c r="A38" s="96">
        <f>A37+1</f>
        <v>9</v>
      </c>
      <c r="B38" s="94">
        <f>(16-A38)/0.008</f>
        <v>875</v>
      </c>
      <c r="C38" s="95">
        <f>A38*B38</f>
        <v>7875</v>
      </c>
      <c r="D38" s="94">
        <f>(C38-C37)/(A38-A37)</f>
        <v>-125</v>
      </c>
      <c r="E38" s="97"/>
      <c r="F38" s="97"/>
      <c r="G38" s="97"/>
    </row>
    <row r="39" spans="1:7" ht="15.75" x14ac:dyDescent="0.25">
      <c r="A39" s="96">
        <f>A38+1</f>
        <v>10</v>
      </c>
      <c r="B39" s="94">
        <f>(16-A39)/0.008</f>
        <v>750</v>
      </c>
      <c r="C39" s="95">
        <f>A39*B39</f>
        <v>7500</v>
      </c>
      <c r="D39" s="94">
        <f>(C39-C38)/(A39-A38)</f>
        <v>-375</v>
      </c>
      <c r="E39" s="97"/>
      <c r="F39" s="97"/>
      <c r="G39" s="97"/>
    </row>
    <row r="40" spans="1:7" ht="15.75" x14ac:dyDescent="0.25">
      <c r="A40" s="96">
        <f>A39+1</f>
        <v>11</v>
      </c>
      <c r="B40" s="94">
        <f>(16-A40)/0.008</f>
        <v>625</v>
      </c>
      <c r="C40" s="95">
        <f>A40*B40</f>
        <v>6875</v>
      </c>
      <c r="D40" s="94">
        <f>(C40-C39)/(A40-A39)</f>
        <v>-625</v>
      </c>
    </row>
    <row r="41" spans="1:7" ht="15.75" x14ac:dyDescent="0.25">
      <c r="A41" s="96">
        <f>A40+1</f>
        <v>12</v>
      </c>
      <c r="B41" s="94">
        <f>(16-A41)/0.008</f>
        <v>500</v>
      </c>
      <c r="C41" s="95">
        <f>A41*B41</f>
        <v>6000</v>
      </c>
      <c r="D41" s="94">
        <f>(C41-C40)/(A41-A40)</f>
        <v>-875</v>
      </c>
      <c r="F41" s="1" t="s">
        <v>0</v>
      </c>
    </row>
    <row r="42" spans="1:7" ht="15.75" x14ac:dyDescent="0.25">
      <c r="A42" s="96">
        <f>A41+1</f>
        <v>13</v>
      </c>
      <c r="B42" s="94">
        <f>(16-A42)/0.008</f>
        <v>375</v>
      </c>
      <c r="C42" s="95">
        <f>A42*B42</f>
        <v>4875</v>
      </c>
      <c r="D42" s="94">
        <f>(C42-C41)/(A42-A41)</f>
        <v>-1125</v>
      </c>
      <c r="F42" s="1" t="s">
        <v>0</v>
      </c>
    </row>
    <row r="43" spans="1:7" x14ac:dyDescent="0.2">
      <c r="F43" s="1" t="s">
        <v>0</v>
      </c>
    </row>
    <row r="44" spans="1:7" x14ac:dyDescent="0.2">
      <c r="F44" s="1" t="s">
        <v>0</v>
      </c>
    </row>
    <row r="45" spans="1:7" x14ac:dyDescent="0.2">
      <c r="F45" s="1" t="s">
        <v>0</v>
      </c>
    </row>
    <row r="46" spans="1:7" ht="15.75" x14ac:dyDescent="0.25">
      <c r="A46" s="3" t="s">
        <v>32</v>
      </c>
      <c r="B46" s="4"/>
      <c r="C46" s="4"/>
      <c r="D46" s="3"/>
      <c r="F46" s="3"/>
    </row>
    <row r="47" spans="1:7" ht="15.75" x14ac:dyDescent="0.25">
      <c r="A47" s="3"/>
      <c r="B47" s="4"/>
      <c r="C47" s="4"/>
      <c r="D47" s="3"/>
      <c r="F47" s="3"/>
    </row>
    <row r="48" spans="1:7" ht="16.5" thickBot="1" x14ac:dyDescent="0.3">
      <c r="A48" s="5" t="s">
        <v>31</v>
      </c>
      <c r="B48" s="4"/>
      <c r="C48" s="4"/>
      <c r="D48" s="3"/>
      <c r="F48" s="3"/>
    </row>
    <row r="49" spans="1:11" ht="16.5" customHeight="1" thickTop="1" x14ac:dyDescent="0.2">
      <c r="A49" s="39" t="s">
        <v>0</v>
      </c>
      <c r="B49" s="40"/>
      <c r="C49" s="40"/>
      <c r="D49" s="40"/>
      <c r="E49" s="40"/>
      <c r="F49" s="41"/>
      <c r="G49" s="2"/>
      <c r="H49" s="2"/>
    </row>
    <row r="50" spans="1:11" x14ac:dyDescent="0.2">
      <c r="A50" s="42"/>
      <c r="B50" s="43"/>
      <c r="C50" s="43"/>
      <c r="D50" s="43"/>
      <c r="E50" s="43"/>
      <c r="F50" s="44"/>
      <c r="G50" s="2"/>
      <c r="H50" s="2"/>
    </row>
    <row r="51" spans="1:11" x14ac:dyDescent="0.2">
      <c r="A51" s="42"/>
      <c r="B51" s="43"/>
      <c r="C51" s="43"/>
      <c r="D51" s="43"/>
      <c r="E51" s="43"/>
      <c r="F51" s="44"/>
      <c r="G51" s="2"/>
      <c r="H51" s="2"/>
    </row>
    <row r="52" spans="1:11" x14ac:dyDescent="0.2">
      <c r="A52" s="42"/>
      <c r="B52" s="43"/>
      <c r="C52" s="43"/>
      <c r="D52" s="43"/>
      <c r="E52" s="43"/>
      <c r="F52" s="44"/>
      <c r="G52" s="2"/>
      <c r="H52" s="2"/>
    </row>
    <row r="53" spans="1:11" ht="13.5" thickBot="1" x14ac:dyDescent="0.25">
      <c r="A53" s="45"/>
      <c r="B53" s="46"/>
      <c r="C53" s="46"/>
      <c r="D53" s="46"/>
      <c r="E53" s="46"/>
      <c r="F53" s="47"/>
      <c r="G53" s="2"/>
      <c r="H53" s="2"/>
    </row>
    <row r="54" spans="1:11" ht="13.5" thickTop="1" x14ac:dyDescent="0.2">
      <c r="A54" s="6"/>
      <c r="B54" s="6"/>
      <c r="C54" s="6"/>
      <c r="D54" s="6"/>
      <c r="E54" s="2"/>
      <c r="F54" s="2"/>
      <c r="G54" s="2"/>
      <c r="H54" s="2"/>
    </row>
    <row r="55" spans="1:11" ht="15.75" x14ac:dyDescent="0.2">
      <c r="A55" s="19"/>
      <c r="B55" s="19"/>
      <c r="C55" s="19"/>
      <c r="D55" s="19"/>
      <c r="F55" s="16"/>
      <c r="G55" s="15"/>
    </row>
    <row r="56" spans="1:11" ht="16.5" customHeight="1" thickBot="1" x14ac:dyDescent="0.25">
      <c r="A56" s="83" t="s">
        <v>30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</row>
    <row r="57" spans="1:11" ht="16.5" customHeight="1" thickTop="1" x14ac:dyDescent="0.25">
      <c r="A57" s="93" t="s">
        <v>29</v>
      </c>
      <c r="B57" s="92"/>
      <c r="C57" s="92"/>
      <c r="D57" s="92"/>
      <c r="E57" s="92"/>
      <c r="F57" s="91"/>
      <c r="G57" s="90">
        <f>-16/-0.008</f>
        <v>2000</v>
      </c>
      <c r="H57" s="90">
        <f>-1/0.008</f>
        <v>-125</v>
      </c>
    </row>
    <row r="58" spans="1:11" ht="15.75" x14ac:dyDescent="0.25">
      <c r="A58" s="89"/>
      <c r="B58" s="88"/>
      <c r="C58" s="88"/>
      <c r="D58" s="88"/>
      <c r="E58" s="88"/>
      <c r="F58" s="87"/>
      <c r="G58" s="90">
        <f>1*G57</f>
        <v>2000</v>
      </c>
      <c r="H58" s="90">
        <f>-2*H57</f>
        <v>250</v>
      </c>
    </row>
    <row r="59" spans="1:11" ht="15.75" x14ac:dyDescent="0.25">
      <c r="A59" s="89"/>
      <c r="B59" s="88"/>
      <c r="C59" s="88"/>
      <c r="D59" s="88"/>
      <c r="E59" s="88"/>
      <c r="F59" s="87"/>
      <c r="G59" s="90">
        <f>G58/H58</f>
        <v>8</v>
      </c>
      <c r="H59" s="2"/>
    </row>
    <row r="60" spans="1:11" x14ac:dyDescent="0.2">
      <c r="A60" s="89"/>
      <c r="B60" s="88"/>
      <c r="C60" s="88"/>
      <c r="D60" s="88"/>
      <c r="E60" s="88"/>
      <c r="F60" s="87"/>
      <c r="G60" s="2"/>
      <c r="H60" s="2"/>
    </row>
    <row r="61" spans="1:11" ht="13.5" thickBot="1" x14ac:dyDescent="0.25">
      <c r="A61" s="86"/>
      <c r="B61" s="85"/>
      <c r="C61" s="85"/>
      <c r="D61" s="85"/>
      <c r="E61" s="85"/>
      <c r="F61" s="84"/>
      <c r="G61" s="2"/>
      <c r="H61" s="2"/>
    </row>
    <row r="62" spans="1:11" ht="13.5" thickTop="1" x14ac:dyDescent="0.2"/>
    <row r="64" spans="1:11" ht="15.75" customHeight="1" thickBot="1" x14ac:dyDescent="0.25">
      <c r="A64" s="83" t="s">
        <v>28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</row>
    <row r="65" spans="1:8" ht="16.5" customHeight="1" thickTop="1" x14ac:dyDescent="0.2">
      <c r="A65" s="81" t="s">
        <v>0</v>
      </c>
      <c r="B65" s="80"/>
      <c r="C65" s="80"/>
      <c r="D65" s="80"/>
      <c r="E65" s="80"/>
      <c r="F65" s="79"/>
      <c r="G65" s="2"/>
      <c r="H65" s="2"/>
    </row>
    <row r="66" spans="1:8" x14ac:dyDescent="0.2">
      <c r="A66" s="78"/>
      <c r="B66" s="77"/>
      <c r="C66" s="77"/>
      <c r="D66" s="77"/>
      <c r="E66" s="77"/>
      <c r="F66" s="76"/>
      <c r="G66" s="2"/>
      <c r="H66" s="2"/>
    </row>
    <row r="67" spans="1:8" x14ac:dyDescent="0.2">
      <c r="A67" s="78"/>
      <c r="B67" s="77"/>
      <c r="C67" s="77"/>
      <c r="D67" s="77"/>
      <c r="E67" s="77"/>
      <c r="F67" s="76"/>
      <c r="G67" s="2"/>
      <c r="H67" s="2"/>
    </row>
    <row r="68" spans="1:8" x14ac:dyDescent="0.2">
      <c r="A68" s="78"/>
      <c r="B68" s="77"/>
      <c r="C68" s="77"/>
      <c r="D68" s="77"/>
      <c r="E68" s="77"/>
      <c r="F68" s="76"/>
      <c r="G68" s="2"/>
      <c r="H68" s="2"/>
    </row>
    <row r="69" spans="1:8" ht="13.5" thickBot="1" x14ac:dyDescent="0.25">
      <c r="A69" s="75"/>
      <c r="B69" s="74"/>
      <c r="C69" s="74"/>
      <c r="D69" s="74"/>
      <c r="E69" s="74"/>
      <c r="F69" s="73"/>
      <c r="G69" s="2"/>
      <c r="H69" s="2"/>
    </row>
    <row r="70" spans="1:8" ht="13.5" thickTop="1" x14ac:dyDescent="0.2"/>
  </sheetData>
  <sheetProtection selectLockedCells="1"/>
  <mergeCells count="5">
    <mergeCell ref="A64:K64"/>
    <mergeCell ref="A65:F69"/>
    <mergeCell ref="A49:F53"/>
    <mergeCell ref="A56:K56"/>
    <mergeCell ref="A57:F61"/>
  </mergeCells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P75"/>
  <sheetViews>
    <sheetView topLeftCell="A49" zoomScale="75" workbookViewId="0">
      <selection activeCell="S16" sqref="S16"/>
    </sheetView>
  </sheetViews>
  <sheetFormatPr defaultColWidth="9.140625" defaultRowHeight="12.75" x14ac:dyDescent="0.2"/>
  <cols>
    <col min="1" max="1" width="18.85546875" style="1" customWidth="1"/>
    <col min="2" max="7" width="15.7109375" style="1" customWidth="1"/>
    <col min="8" max="18" width="9.140625" style="1"/>
    <col min="19" max="19" width="12.42578125" style="1" customWidth="1"/>
    <col min="20" max="16384" width="9.140625" style="1"/>
  </cols>
  <sheetData>
    <row r="25" spans="1:7" ht="15.75" x14ac:dyDescent="0.25">
      <c r="A25" s="100" t="s">
        <v>37</v>
      </c>
      <c r="B25" s="97"/>
      <c r="C25" s="97"/>
      <c r="D25" s="97"/>
      <c r="E25" s="97"/>
      <c r="F25" s="97"/>
      <c r="G25" s="97"/>
    </row>
    <row r="26" spans="1:7" ht="50.1" customHeight="1" x14ac:dyDescent="0.2">
      <c r="A26" s="99" t="s">
        <v>47</v>
      </c>
      <c r="B26" s="99" t="s">
        <v>46</v>
      </c>
      <c r="C26" s="99" t="s">
        <v>45</v>
      </c>
      <c r="D26" s="97"/>
      <c r="E26" s="97"/>
      <c r="F26" s="97"/>
      <c r="G26" s="97"/>
    </row>
    <row r="27" spans="1:7" ht="15.75" x14ac:dyDescent="0.25">
      <c r="A27" s="98">
        <v>0</v>
      </c>
      <c r="B27" s="94">
        <f>1400 + 525*A27 - 130*A27^2 + 13*A27^3</f>
        <v>1400</v>
      </c>
      <c r="C27" s="125" t="s">
        <v>0</v>
      </c>
      <c r="D27" s="97"/>
      <c r="E27" s="97"/>
      <c r="F27" s="97"/>
      <c r="G27" s="97"/>
    </row>
    <row r="28" spans="1:7" ht="15.75" x14ac:dyDescent="0.25">
      <c r="A28" s="96">
        <v>1</v>
      </c>
      <c r="B28" s="94">
        <f>1400 + 525*A28 - 130*A28^2 + 13*A28^3</f>
        <v>1808</v>
      </c>
      <c r="C28" s="125">
        <f>(B28-B27)/(A28-A27)</f>
        <v>408</v>
      </c>
      <c r="D28" s="97"/>
      <c r="E28" s="97"/>
      <c r="F28" s="97"/>
      <c r="G28" s="97"/>
    </row>
    <row r="29" spans="1:7" ht="15.75" x14ac:dyDescent="0.25">
      <c r="A29" s="96">
        <f>A28+1</f>
        <v>2</v>
      </c>
      <c r="B29" s="94">
        <f>1400 + 525*A29 - 130*A29^2 + 13*A29^3</f>
        <v>2034</v>
      </c>
      <c r="C29" s="125">
        <f>(B29-B28)/(A29-A28)</f>
        <v>226</v>
      </c>
      <c r="D29" s="97"/>
      <c r="E29" s="97"/>
      <c r="F29" s="97"/>
      <c r="G29" s="97"/>
    </row>
    <row r="30" spans="1:7" ht="15.75" x14ac:dyDescent="0.25">
      <c r="A30" s="96">
        <f>A29+1</f>
        <v>3</v>
      </c>
      <c r="B30" s="94">
        <f>1400 + 525*A30 - 130*A30^2 + 13*A30^3</f>
        <v>2156</v>
      </c>
      <c r="C30" s="125">
        <f>(B30-B29)/(A30-A29)</f>
        <v>122</v>
      </c>
      <c r="D30" s="97"/>
      <c r="E30" s="97"/>
      <c r="F30" s="97"/>
      <c r="G30" s="97"/>
    </row>
    <row r="31" spans="1:7" ht="15.75" x14ac:dyDescent="0.25">
      <c r="A31" s="96">
        <f>A30+1</f>
        <v>4</v>
      </c>
      <c r="B31" s="94">
        <f>1400 + 525*A31 - 130*A31^2 + 13*A31^3</f>
        <v>2252</v>
      </c>
      <c r="C31" s="125">
        <f>(B31-B30)/(A31-A30)</f>
        <v>96</v>
      </c>
      <c r="D31" s="97"/>
      <c r="E31" s="97"/>
      <c r="F31" s="97"/>
      <c r="G31" s="97"/>
    </row>
    <row r="32" spans="1:7" ht="15.75" x14ac:dyDescent="0.25">
      <c r="A32" s="96">
        <f>A31+1</f>
        <v>5</v>
      </c>
      <c r="B32" s="94">
        <f>1400 + 525*A32 - 130*A32^2 + 13*A32^3</f>
        <v>2400</v>
      </c>
      <c r="C32" s="125">
        <f>(B32-B31)/(A32-A31)</f>
        <v>148</v>
      </c>
      <c r="D32" s="97"/>
      <c r="E32" s="97"/>
      <c r="F32" s="97"/>
      <c r="G32" s="97"/>
    </row>
    <row r="33" spans="1:12" ht="15.75" x14ac:dyDescent="0.25">
      <c r="A33" s="96">
        <f>A32+1</f>
        <v>6</v>
      </c>
      <c r="B33" s="94">
        <f>1400 + 525*A33 - 130*A33^2 + 13*A33^3</f>
        <v>2678</v>
      </c>
      <c r="C33" s="125">
        <f>(B33-B32)/(A33-A32)</f>
        <v>278</v>
      </c>
      <c r="D33" s="97"/>
      <c r="E33" s="97"/>
      <c r="F33" s="97"/>
      <c r="G33" s="97"/>
    </row>
    <row r="34" spans="1:12" ht="15.75" x14ac:dyDescent="0.25">
      <c r="A34" s="96">
        <f>A33+1</f>
        <v>7</v>
      </c>
      <c r="B34" s="94">
        <f>1400 + 525*A34 - 130*A34^2 + 13*A34^3</f>
        <v>3164</v>
      </c>
      <c r="C34" s="125">
        <f>(B34-B33)/(A34-A33)</f>
        <v>486</v>
      </c>
      <c r="D34" s="97"/>
      <c r="E34" s="97"/>
      <c r="F34" s="97"/>
      <c r="G34" s="97"/>
    </row>
    <row r="35" spans="1:12" ht="15.75" x14ac:dyDescent="0.25">
      <c r="A35" s="96">
        <f>A34+1</f>
        <v>8</v>
      </c>
      <c r="B35" s="94">
        <f>1400 + 525*A35 - 130*A35^2 + 13*A35^3</f>
        <v>3936</v>
      </c>
      <c r="C35" s="125">
        <f>(B35-B34)/(A35-A34)</f>
        <v>772</v>
      </c>
      <c r="D35" s="97"/>
      <c r="E35" s="97"/>
      <c r="F35" s="97"/>
      <c r="G35" s="97"/>
    </row>
    <row r="36" spans="1:12" ht="15.75" x14ac:dyDescent="0.25">
      <c r="A36" s="96">
        <f>A35+1</f>
        <v>9</v>
      </c>
      <c r="B36" s="94">
        <f>1400 + 525*A36 - 130*A36^2 + 13*A36^3</f>
        <v>5072</v>
      </c>
      <c r="C36" s="125">
        <f>(B36-B35)/(A36-A35)</f>
        <v>1136</v>
      </c>
      <c r="D36" s="97"/>
      <c r="E36" s="97"/>
      <c r="F36" s="97"/>
      <c r="G36" s="97"/>
    </row>
    <row r="37" spans="1:12" ht="15.75" x14ac:dyDescent="0.25">
      <c r="A37" s="96">
        <f>A36+1</f>
        <v>10</v>
      </c>
      <c r="B37" s="94">
        <f>1400 + 525*A37 - 130*A37^2 + 13*A37^3</f>
        <v>6650</v>
      </c>
      <c r="C37" s="125">
        <f>(B37-B36)/(A37-A36)</f>
        <v>1578</v>
      </c>
      <c r="D37" s="97"/>
      <c r="E37" s="97"/>
      <c r="F37" s="97"/>
      <c r="G37" s="97"/>
    </row>
    <row r="38" spans="1:12" ht="15.75" x14ac:dyDescent="0.25">
      <c r="A38" s="3"/>
      <c r="B38" s="3"/>
      <c r="C38" s="3"/>
      <c r="D38" s="3"/>
    </row>
    <row r="41" spans="1:12" ht="15.75" x14ac:dyDescent="0.25">
      <c r="A41" s="3" t="s">
        <v>32</v>
      </c>
      <c r="B41" s="4"/>
      <c r="C41" s="4"/>
      <c r="D41" s="3"/>
      <c r="F41" s="3"/>
    </row>
    <row r="42" spans="1:12" ht="15.75" x14ac:dyDescent="0.25">
      <c r="A42" s="3"/>
      <c r="B42" s="4"/>
      <c r="C42" s="4"/>
      <c r="D42" s="3"/>
      <c r="F42" s="3"/>
    </row>
    <row r="43" spans="1:12" ht="15.75" x14ac:dyDescent="0.25">
      <c r="A43" s="5" t="s">
        <v>44</v>
      </c>
      <c r="B43" s="4"/>
      <c r="C43" s="4"/>
      <c r="D43" s="3"/>
      <c r="F43" s="3"/>
    </row>
    <row r="44" spans="1:12" ht="15.75" x14ac:dyDescent="0.25">
      <c r="A44" s="3" t="s">
        <v>43</v>
      </c>
      <c r="B44" s="4"/>
      <c r="C44" s="4"/>
      <c r="D44" s="3"/>
      <c r="F44" s="3"/>
    </row>
    <row r="45" spans="1:12" ht="16.5" thickBot="1" x14ac:dyDescent="0.3">
      <c r="A45" s="23" t="s">
        <v>42</v>
      </c>
      <c r="B45" s="4"/>
      <c r="C45" s="4"/>
      <c r="D45" s="3"/>
      <c r="F45" s="3"/>
    </row>
    <row r="46" spans="1:12" ht="16.5" customHeight="1" thickTop="1" x14ac:dyDescent="0.25">
      <c r="A46" s="39" t="s">
        <v>41</v>
      </c>
      <c r="B46" s="124"/>
      <c r="C46" s="124"/>
      <c r="D46" s="124"/>
      <c r="E46" s="124"/>
      <c r="F46" s="124"/>
      <c r="G46" s="124"/>
      <c r="H46" s="123"/>
      <c r="J46" s="21"/>
      <c r="K46" s="1" t="s">
        <v>0</v>
      </c>
      <c r="L46" s="21" t="s">
        <v>0</v>
      </c>
    </row>
    <row r="47" spans="1:12" x14ac:dyDescent="0.2">
      <c r="A47" s="122"/>
      <c r="B47" s="121"/>
      <c r="C47" s="121"/>
      <c r="D47" s="121"/>
      <c r="E47" s="121"/>
      <c r="F47" s="121"/>
      <c r="G47" s="121"/>
      <c r="H47" s="120"/>
    </row>
    <row r="48" spans="1:12" x14ac:dyDescent="0.2">
      <c r="A48" s="122"/>
      <c r="B48" s="121"/>
      <c r="C48" s="121"/>
      <c r="D48" s="121"/>
      <c r="E48" s="121"/>
      <c r="F48" s="121"/>
      <c r="G48" s="121"/>
      <c r="H48" s="120"/>
    </row>
    <row r="49" spans="1:14" x14ac:dyDescent="0.2">
      <c r="A49" s="122"/>
      <c r="B49" s="121"/>
      <c r="C49" s="121"/>
      <c r="D49" s="121"/>
      <c r="E49" s="121"/>
      <c r="F49" s="121"/>
      <c r="G49" s="121"/>
      <c r="H49" s="120"/>
    </row>
    <row r="50" spans="1:14" x14ac:dyDescent="0.2">
      <c r="A50" s="122"/>
      <c r="B50" s="121"/>
      <c r="C50" s="121"/>
      <c r="D50" s="121"/>
      <c r="E50" s="121"/>
      <c r="F50" s="121"/>
      <c r="G50" s="121"/>
      <c r="H50" s="120"/>
    </row>
    <row r="51" spans="1:14" x14ac:dyDescent="0.2">
      <c r="A51" s="122"/>
      <c r="B51" s="121"/>
      <c r="C51" s="121"/>
      <c r="D51" s="121"/>
      <c r="E51" s="121"/>
      <c r="F51" s="121"/>
      <c r="G51" s="121"/>
      <c r="H51" s="120"/>
    </row>
    <row r="52" spans="1:14" ht="13.5" thickBot="1" x14ac:dyDescent="0.25">
      <c r="A52" s="119"/>
      <c r="B52" s="118"/>
      <c r="C52" s="118"/>
      <c r="D52" s="118"/>
      <c r="E52" s="118"/>
      <c r="F52" s="118"/>
      <c r="G52" s="118"/>
      <c r="H52" s="117"/>
    </row>
    <row r="53" spans="1:14" ht="16.5" thickTop="1" x14ac:dyDescent="0.2">
      <c r="A53" s="19"/>
      <c r="B53" s="19"/>
      <c r="C53" s="19"/>
      <c r="D53" s="19"/>
      <c r="F53" s="16"/>
      <c r="G53" s="15"/>
    </row>
    <row r="54" spans="1:14" ht="15.75" x14ac:dyDescent="0.2">
      <c r="A54" s="19"/>
      <c r="B54" s="19"/>
      <c r="C54" s="19"/>
      <c r="D54" s="19"/>
      <c r="F54" s="16"/>
      <c r="G54" s="15"/>
    </row>
    <row r="55" spans="1:14" ht="15.75" x14ac:dyDescent="0.25">
      <c r="A55" s="5" t="s">
        <v>40</v>
      </c>
      <c r="B55" s="19"/>
      <c r="C55" s="19"/>
      <c r="D55" s="19"/>
      <c r="F55" s="16"/>
      <c r="G55" s="15"/>
    </row>
    <row r="56" spans="1:14" ht="16.5" thickBot="1" x14ac:dyDescent="0.3">
      <c r="A56" s="23" t="s">
        <v>39</v>
      </c>
      <c r="B56" s="19"/>
      <c r="C56" s="19"/>
      <c r="D56" s="19"/>
      <c r="F56" s="16"/>
      <c r="G56" s="15"/>
    </row>
    <row r="57" spans="1:14" ht="16.5" customHeight="1" thickTop="1" x14ac:dyDescent="0.25">
      <c r="A57" s="39" t="s">
        <v>0</v>
      </c>
      <c r="B57" s="116"/>
      <c r="C57" s="116"/>
      <c r="D57" s="116"/>
      <c r="E57" s="40"/>
      <c r="F57" s="40"/>
      <c r="G57" s="40"/>
      <c r="H57" s="41"/>
      <c r="J57" s="1" t="s">
        <v>0</v>
      </c>
      <c r="K57" s="114" t="s">
        <v>0</v>
      </c>
      <c r="L57" s="115" t="s">
        <v>0</v>
      </c>
      <c r="N57" s="114" t="s">
        <v>0</v>
      </c>
    </row>
    <row r="58" spans="1:14" ht="15.75" x14ac:dyDescent="0.25">
      <c r="A58" s="113"/>
      <c r="B58" s="112"/>
      <c r="C58" s="112"/>
      <c r="D58" s="112"/>
      <c r="E58" s="43"/>
      <c r="F58" s="43"/>
      <c r="G58" s="43"/>
      <c r="H58" s="44"/>
      <c r="K58" s="114" t="s">
        <v>0</v>
      </c>
      <c r="L58" s="1" t="s">
        <v>0</v>
      </c>
    </row>
    <row r="59" spans="1:14" x14ac:dyDescent="0.2">
      <c r="A59" s="113"/>
      <c r="B59" s="112"/>
      <c r="C59" s="112"/>
      <c r="D59" s="112"/>
      <c r="E59" s="43"/>
      <c r="F59" s="43"/>
      <c r="G59" s="43"/>
      <c r="H59" s="44"/>
    </row>
    <row r="60" spans="1:14" x14ac:dyDescent="0.2">
      <c r="A60" s="113"/>
      <c r="B60" s="112"/>
      <c r="C60" s="112"/>
      <c r="D60" s="112"/>
      <c r="E60" s="43"/>
      <c r="F60" s="43"/>
      <c r="G60" s="43"/>
      <c r="H60" s="44"/>
    </row>
    <row r="61" spans="1:14" x14ac:dyDescent="0.2">
      <c r="A61" s="113"/>
      <c r="B61" s="112"/>
      <c r="C61" s="112"/>
      <c r="D61" s="112"/>
      <c r="E61" s="43"/>
      <c r="F61" s="43"/>
      <c r="G61" s="43"/>
      <c r="H61" s="44"/>
      <c r="N61" s="1" t="s">
        <v>0</v>
      </c>
    </row>
    <row r="62" spans="1:14" x14ac:dyDescent="0.2">
      <c r="A62" s="113"/>
      <c r="B62" s="112"/>
      <c r="C62" s="112"/>
      <c r="D62" s="112"/>
      <c r="E62" s="43"/>
      <c r="F62" s="43"/>
      <c r="G62" s="43"/>
      <c r="H62" s="44"/>
    </row>
    <row r="63" spans="1:14" ht="13.5" thickBot="1" x14ac:dyDescent="0.25">
      <c r="A63" s="111"/>
      <c r="B63" s="110"/>
      <c r="C63" s="110"/>
      <c r="D63" s="110"/>
      <c r="E63" s="46"/>
      <c r="F63" s="46"/>
      <c r="G63" s="46"/>
      <c r="H63" s="47"/>
    </row>
    <row r="64" spans="1:14" ht="16.5" thickTop="1" x14ac:dyDescent="0.2">
      <c r="A64" s="19"/>
      <c r="B64" s="19"/>
      <c r="C64" s="19"/>
      <c r="D64" s="19"/>
      <c r="F64" s="16"/>
      <c r="G64" s="15"/>
    </row>
    <row r="66" spans="1:16" ht="16.5" thickBot="1" x14ac:dyDescent="0.3">
      <c r="A66" s="3" t="s">
        <v>38</v>
      </c>
      <c r="P66" s="1" t="s">
        <v>0</v>
      </c>
    </row>
    <row r="67" spans="1:16" ht="13.5" thickTop="1" x14ac:dyDescent="0.2">
      <c r="A67" s="109" t="s">
        <v>0</v>
      </c>
      <c r="B67" s="108"/>
      <c r="C67" s="108"/>
      <c r="D67" s="108"/>
      <c r="E67" s="108"/>
      <c r="F67" s="107"/>
      <c r="N67" s="1" t="s">
        <v>0</v>
      </c>
    </row>
    <row r="68" spans="1:16" x14ac:dyDescent="0.2">
      <c r="A68" s="106"/>
      <c r="B68" s="105"/>
      <c r="C68" s="105"/>
      <c r="D68" s="105"/>
      <c r="E68" s="105"/>
      <c r="F68" s="104"/>
    </row>
    <row r="69" spans="1:16" x14ac:dyDescent="0.2">
      <c r="A69" s="106"/>
      <c r="B69" s="105"/>
      <c r="C69" s="105"/>
      <c r="D69" s="105"/>
      <c r="E69" s="105"/>
      <c r="F69" s="104"/>
    </row>
    <row r="70" spans="1:16" x14ac:dyDescent="0.2">
      <c r="A70" s="106"/>
      <c r="B70" s="105"/>
      <c r="C70" s="105"/>
      <c r="D70" s="105"/>
      <c r="E70" s="105"/>
      <c r="F70" s="104"/>
    </row>
    <row r="71" spans="1:16" x14ac:dyDescent="0.2">
      <c r="A71" s="106"/>
      <c r="B71" s="105"/>
      <c r="C71" s="105"/>
      <c r="D71" s="105"/>
      <c r="E71" s="105"/>
      <c r="F71" s="104"/>
    </row>
    <row r="72" spans="1:16" x14ac:dyDescent="0.2">
      <c r="A72" s="106"/>
      <c r="B72" s="105"/>
      <c r="C72" s="105"/>
      <c r="D72" s="105"/>
      <c r="E72" s="105"/>
      <c r="F72" s="104"/>
    </row>
    <row r="73" spans="1:16" x14ac:dyDescent="0.2">
      <c r="A73" s="106"/>
      <c r="B73" s="105"/>
      <c r="C73" s="105"/>
      <c r="D73" s="105"/>
      <c r="E73" s="105"/>
      <c r="F73" s="104"/>
    </row>
    <row r="74" spans="1:16" ht="13.5" thickBot="1" x14ac:dyDescent="0.25">
      <c r="A74" s="103"/>
      <c r="B74" s="102"/>
      <c r="C74" s="102"/>
      <c r="D74" s="102"/>
      <c r="E74" s="102"/>
      <c r="F74" s="101"/>
    </row>
    <row r="75" spans="1:16" ht="24.75" customHeight="1" thickTop="1" x14ac:dyDescent="0.25">
      <c r="A75" s="21" t="s">
        <v>0</v>
      </c>
    </row>
  </sheetData>
  <sheetProtection selectLockedCells="1"/>
  <mergeCells count="3">
    <mergeCell ref="A46:H52"/>
    <mergeCell ref="A57:H63"/>
    <mergeCell ref="A67:F74"/>
  </mergeCells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61"/>
  <sheetViews>
    <sheetView tabSelected="1" zoomScale="75" workbookViewId="0">
      <selection activeCell="B32" sqref="B32"/>
    </sheetView>
  </sheetViews>
  <sheetFormatPr defaultColWidth="9.140625" defaultRowHeight="12.75" x14ac:dyDescent="0.2"/>
  <cols>
    <col min="1" max="1" width="18.85546875" style="1" customWidth="1"/>
    <col min="2" max="7" width="15.7109375" style="1" customWidth="1"/>
    <col min="8" max="18" width="9.140625" style="1"/>
    <col min="19" max="19" width="12.42578125" style="1" customWidth="1"/>
    <col min="20" max="16384" width="9.140625" style="1"/>
  </cols>
  <sheetData>
    <row r="8" spans="1:8" ht="15.75" x14ac:dyDescent="0.25">
      <c r="A8" s="3"/>
      <c r="B8" s="4"/>
      <c r="C8" s="4"/>
      <c r="D8" s="3"/>
      <c r="F8" s="3"/>
    </row>
    <row r="9" spans="1:8" ht="16.5" thickBot="1" x14ac:dyDescent="0.3">
      <c r="A9" s="5" t="s">
        <v>11</v>
      </c>
      <c r="B9" s="4"/>
      <c r="C9" s="4"/>
      <c r="D9" s="3"/>
      <c r="F9" s="3"/>
    </row>
    <row r="10" spans="1:8" ht="16.5" customHeight="1" thickTop="1" x14ac:dyDescent="0.2">
      <c r="A10" s="39" t="s">
        <v>0</v>
      </c>
      <c r="B10" s="40"/>
      <c r="C10" s="40"/>
      <c r="D10" s="40"/>
      <c r="E10" s="41"/>
      <c r="F10" s="2"/>
      <c r="G10" s="2"/>
      <c r="H10" s="2"/>
    </row>
    <row r="11" spans="1:8" x14ac:dyDescent="0.2">
      <c r="A11" s="42"/>
      <c r="B11" s="43"/>
      <c r="C11" s="43"/>
      <c r="D11" s="43"/>
      <c r="E11" s="44"/>
      <c r="F11" s="2"/>
      <c r="G11" s="2"/>
      <c r="H11" s="2"/>
    </row>
    <row r="12" spans="1:8" x14ac:dyDescent="0.2">
      <c r="A12" s="42"/>
      <c r="B12" s="43"/>
      <c r="C12" s="43"/>
      <c r="D12" s="43"/>
      <c r="E12" s="44"/>
      <c r="F12" s="2"/>
      <c r="G12" s="2"/>
      <c r="H12" s="2"/>
    </row>
    <row r="13" spans="1:8" x14ac:dyDescent="0.2">
      <c r="A13" s="42"/>
      <c r="B13" s="43"/>
      <c r="C13" s="43"/>
      <c r="D13" s="43"/>
      <c r="E13" s="44"/>
      <c r="F13" s="2"/>
      <c r="G13" s="2"/>
      <c r="H13" s="2"/>
    </row>
    <row r="14" spans="1:8" ht="13.5" thickBot="1" x14ac:dyDescent="0.25">
      <c r="A14" s="45"/>
      <c r="B14" s="46"/>
      <c r="C14" s="46"/>
      <c r="D14" s="46"/>
      <c r="E14" s="47"/>
      <c r="F14" s="2"/>
      <c r="G14" s="2"/>
      <c r="H14" s="2"/>
    </row>
    <row r="15" spans="1:8" ht="16.5" thickTop="1" x14ac:dyDescent="0.25">
      <c r="A15" s="3"/>
      <c r="B15" s="4"/>
      <c r="C15" s="4"/>
      <c r="D15" s="3"/>
      <c r="F15" s="3"/>
    </row>
    <row r="16" spans="1:8" ht="15.75" x14ac:dyDescent="0.25">
      <c r="A16" s="5" t="s">
        <v>10</v>
      </c>
      <c r="B16" s="4"/>
      <c r="C16" s="4"/>
      <c r="D16" s="3"/>
      <c r="F16" s="3"/>
    </row>
    <row r="17" spans="1:13" ht="24.75" customHeight="1" thickBot="1" x14ac:dyDescent="0.3">
      <c r="A17" s="21" t="s">
        <v>9</v>
      </c>
      <c r="B17" s="4"/>
      <c r="C17" s="4"/>
      <c r="D17" s="3"/>
      <c r="F17" s="3"/>
    </row>
    <row r="18" spans="1:13" ht="16.5" customHeight="1" thickTop="1" x14ac:dyDescent="0.2">
      <c r="A18" s="48" t="s">
        <v>0</v>
      </c>
      <c r="B18" s="49"/>
      <c r="C18" s="49"/>
      <c r="D18" s="49"/>
      <c r="E18" s="50"/>
      <c r="F18" s="2"/>
      <c r="G18" s="2"/>
      <c r="H18" s="2"/>
    </row>
    <row r="19" spans="1:13" x14ac:dyDescent="0.2">
      <c r="A19" s="51"/>
      <c r="B19" s="52"/>
      <c r="C19" s="52"/>
      <c r="D19" s="52"/>
      <c r="E19" s="53"/>
      <c r="F19" s="2"/>
      <c r="G19" s="2"/>
      <c r="H19" s="2"/>
    </row>
    <row r="20" spans="1:13" x14ac:dyDescent="0.2">
      <c r="A20" s="51"/>
      <c r="B20" s="52"/>
      <c r="C20" s="52"/>
      <c r="D20" s="52"/>
      <c r="E20" s="53"/>
      <c r="F20" s="2"/>
      <c r="G20" s="2"/>
      <c r="H20" s="2"/>
    </row>
    <row r="21" spans="1:13" x14ac:dyDescent="0.2">
      <c r="A21" s="51"/>
      <c r="B21" s="52"/>
      <c r="C21" s="52"/>
      <c r="D21" s="52"/>
      <c r="E21" s="53"/>
      <c r="F21" s="2"/>
      <c r="G21" s="2"/>
      <c r="H21" s="2"/>
    </row>
    <row r="22" spans="1:13" ht="13.5" thickBot="1" x14ac:dyDescent="0.25">
      <c r="A22" s="54"/>
      <c r="B22" s="55"/>
      <c r="C22" s="55"/>
      <c r="D22" s="55"/>
      <c r="E22" s="56"/>
      <c r="F22" s="2"/>
      <c r="G22" s="2"/>
      <c r="H22" s="2"/>
    </row>
    <row r="23" spans="1:13" ht="13.5" thickTop="1" x14ac:dyDescent="0.2">
      <c r="A23" s="20"/>
      <c r="B23" s="20"/>
      <c r="C23" s="20"/>
      <c r="D23" s="20"/>
      <c r="E23" s="20"/>
      <c r="F23" s="2"/>
      <c r="G23" s="2"/>
      <c r="H23" s="2"/>
    </row>
    <row r="24" spans="1:13" x14ac:dyDescent="0.2">
      <c r="A24" s="20"/>
      <c r="B24" s="20"/>
      <c r="C24" s="20"/>
      <c r="D24" s="20"/>
      <c r="E24" s="20"/>
      <c r="F24" s="2"/>
      <c r="G24" s="2"/>
      <c r="H24" s="2"/>
    </row>
    <row r="25" spans="1:13" ht="15.75" x14ac:dyDescent="0.25">
      <c r="A25" s="5" t="s">
        <v>8</v>
      </c>
      <c r="B25" s="19"/>
      <c r="C25" s="19"/>
      <c r="D25" s="19"/>
      <c r="F25" s="16"/>
      <c r="G25" s="15"/>
    </row>
    <row r="26" spans="1:13" ht="21" customHeight="1" x14ac:dyDescent="0.2">
      <c r="A26" s="57" t="s">
        <v>7</v>
      </c>
      <c r="B26" s="58"/>
      <c r="C26" s="58"/>
      <c r="D26" s="58"/>
      <c r="E26" s="58"/>
      <c r="F26" s="58"/>
      <c r="G26" s="58"/>
      <c r="H26" s="58"/>
      <c r="I26" s="59"/>
      <c r="J26" s="59"/>
      <c r="K26" s="1" t="s">
        <v>0</v>
      </c>
      <c r="M26" s="1" t="s">
        <v>0</v>
      </c>
    </row>
    <row r="27" spans="1:13" ht="48" thickBot="1" x14ac:dyDescent="0.3">
      <c r="A27" s="18" t="s">
        <v>6</v>
      </c>
      <c r="B27" s="17" t="s">
        <v>5</v>
      </c>
      <c r="C27" s="17"/>
      <c r="D27" s="17" t="s">
        <v>4</v>
      </c>
      <c r="F27" s="16"/>
      <c r="G27" s="15"/>
    </row>
    <row r="28" spans="1:13" s="7" customFormat="1" ht="42" customHeight="1" thickTop="1" thickBot="1" x14ac:dyDescent="0.25">
      <c r="A28" s="11">
        <v>568</v>
      </c>
      <c r="B28" s="10" t="s">
        <v>0</v>
      </c>
      <c r="D28" s="9" t="s">
        <v>0</v>
      </c>
      <c r="E28" s="8"/>
      <c r="F28" s="8"/>
      <c r="G28" s="8"/>
    </row>
    <row r="29" spans="1:13" s="7" customFormat="1" ht="14.25" thickTop="1" thickBot="1" x14ac:dyDescent="0.25">
      <c r="A29" s="14"/>
      <c r="B29" s="14"/>
      <c r="C29" s="14"/>
      <c r="D29" s="14"/>
      <c r="E29" s="8"/>
      <c r="F29" s="8"/>
      <c r="G29" s="8"/>
      <c r="J29" s="13" t="s">
        <v>0</v>
      </c>
      <c r="K29" s="12"/>
      <c r="L29" s="12"/>
      <c r="M29" s="12"/>
    </row>
    <row r="30" spans="1:13" s="7" customFormat="1" ht="42" customHeight="1" thickTop="1" thickBot="1" x14ac:dyDescent="0.25">
      <c r="A30" s="11">
        <v>2200</v>
      </c>
      <c r="B30" s="10" t="s">
        <v>0</v>
      </c>
      <c r="D30" s="9" t="s">
        <v>0</v>
      </c>
      <c r="E30" s="8"/>
      <c r="F30" s="8"/>
      <c r="G30" s="8"/>
    </row>
    <row r="31" spans="1:13" ht="14.25" thickTop="1" thickBot="1" x14ac:dyDescent="0.25"/>
    <row r="32" spans="1:13" s="7" customFormat="1" ht="42" customHeight="1" thickTop="1" thickBot="1" x14ac:dyDescent="0.25">
      <c r="A32" s="11">
        <v>3170</v>
      </c>
      <c r="B32" s="10" t="s">
        <v>0</v>
      </c>
      <c r="D32" s="9" t="s">
        <v>0</v>
      </c>
      <c r="E32" s="8"/>
      <c r="F32" s="8"/>
      <c r="G32" s="8"/>
    </row>
    <row r="33" spans="1:8" ht="13.5" thickTop="1" x14ac:dyDescent="0.2"/>
    <row r="34" spans="1:8" x14ac:dyDescent="0.2">
      <c r="A34" s="6"/>
      <c r="B34" s="6"/>
      <c r="C34" s="6"/>
      <c r="D34" s="6"/>
      <c r="E34" s="2"/>
      <c r="F34" s="2"/>
      <c r="G34" s="2"/>
      <c r="H34" s="2"/>
    </row>
    <row r="35" spans="1:8" ht="16.5" thickBot="1" x14ac:dyDescent="0.3">
      <c r="A35" s="5" t="s">
        <v>3</v>
      </c>
      <c r="B35" s="4"/>
      <c r="C35" s="4"/>
      <c r="D35" s="3"/>
      <c r="F35" s="3"/>
    </row>
    <row r="36" spans="1:8" ht="16.5" customHeight="1" thickTop="1" x14ac:dyDescent="0.2">
      <c r="A36" s="39" t="s">
        <v>0</v>
      </c>
      <c r="B36" s="40"/>
      <c r="C36" s="40"/>
      <c r="D36" s="40"/>
      <c r="E36" s="41"/>
      <c r="F36" s="2"/>
      <c r="G36" s="2"/>
      <c r="H36" s="2"/>
    </row>
    <row r="37" spans="1:8" x14ac:dyDescent="0.2">
      <c r="A37" s="42"/>
      <c r="B37" s="43"/>
      <c r="C37" s="43"/>
      <c r="D37" s="43"/>
      <c r="E37" s="44"/>
      <c r="F37" s="2"/>
      <c r="G37" s="2"/>
      <c r="H37" s="2"/>
    </row>
    <row r="38" spans="1:8" x14ac:dyDescent="0.2">
      <c r="A38" s="42"/>
      <c r="B38" s="43"/>
      <c r="C38" s="43"/>
      <c r="D38" s="43"/>
      <c r="E38" s="44"/>
      <c r="F38" s="2"/>
      <c r="G38" s="2"/>
      <c r="H38" s="2"/>
    </row>
    <row r="39" spans="1:8" x14ac:dyDescent="0.2">
      <c r="A39" s="42"/>
      <c r="B39" s="43"/>
      <c r="C39" s="43"/>
      <c r="D39" s="43"/>
      <c r="E39" s="44"/>
      <c r="F39" s="2"/>
      <c r="G39" s="2"/>
      <c r="H39" s="2"/>
    </row>
    <row r="40" spans="1:8" ht="13.5" thickBot="1" x14ac:dyDescent="0.25">
      <c r="A40" s="45"/>
      <c r="B40" s="46"/>
      <c r="C40" s="46"/>
      <c r="D40" s="46"/>
      <c r="E40" s="47"/>
      <c r="F40" s="2"/>
      <c r="G40" s="2"/>
      <c r="H40" s="2"/>
    </row>
    <row r="41" spans="1:8" ht="13.5" thickTop="1" x14ac:dyDescent="0.2">
      <c r="A41" s="6"/>
      <c r="B41" s="6"/>
      <c r="C41" s="6"/>
      <c r="D41" s="6"/>
      <c r="E41" s="2"/>
      <c r="F41" s="2"/>
      <c r="G41" s="2"/>
      <c r="H41" s="2"/>
    </row>
    <row r="42" spans="1:8" x14ac:dyDescent="0.2">
      <c r="A42" s="6"/>
      <c r="B42" s="6"/>
      <c r="C42" s="6"/>
      <c r="D42" s="6"/>
      <c r="E42" s="2"/>
      <c r="F42" s="2"/>
      <c r="G42" s="2"/>
      <c r="H42" s="2"/>
    </row>
    <row r="43" spans="1:8" ht="16.5" thickBot="1" x14ac:dyDescent="0.3">
      <c r="A43" s="5" t="s">
        <v>2</v>
      </c>
      <c r="B43" s="4"/>
      <c r="C43" s="4"/>
      <c r="D43" s="3"/>
      <c r="F43" s="3"/>
    </row>
    <row r="44" spans="1:8" ht="16.5" customHeight="1" thickTop="1" x14ac:dyDescent="0.2">
      <c r="A44" s="39" t="s">
        <v>0</v>
      </c>
      <c r="B44" s="40"/>
      <c r="C44" s="40"/>
      <c r="D44" s="40"/>
      <c r="E44" s="40"/>
      <c r="F44" s="41"/>
      <c r="G44" s="2"/>
      <c r="H44" s="2"/>
    </row>
    <row r="45" spans="1:8" x14ac:dyDescent="0.2">
      <c r="A45" s="42"/>
      <c r="B45" s="43"/>
      <c r="C45" s="43"/>
      <c r="D45" s="43"/>
      <c r="E45" s="43"/>
      <c r="F45" s="44"/>
      <c r="G45" s="2"/>
      <c r="H45" s="2"/>
    </row>
    <row r="46" spans="1:8" x14ac:dyDescent="0.2">
      <c r="A46" s="42"/>
      <c r="B46" s="43"/>
      <c r="C46" s="43"/>
      <c r="D46" s="43"/>
      <c r="E46" s="43"/>
      <c r="F46" s="44"/>
      <c r="G46" s="2"/>
      <c r="H46" s="2"/>
    </row>
    <row r="47" spans="1:8" x14ac:dyDescent="0.2">
      <c r="A47" s="42"/>
      <c r="B47" s="43"/>
      <c r="C47" s="43"/>
      <c r="D47" s="43"/>
      <c r="E47" s="43"/>
      <c r="F47" s="44"/>
      <c r="G47" s="2"/>
      <c r="H47" s="2"/>
    </row>
    <row r="48" spans="1:8" x14ac:dyDescent="0.2">
      <c r="A48" s="42"/>
      <c r="B48" s="43"/>
      <c r="C48" s="43"/>
      <c r="D48" s="43"/>
      <c r="E48" s="43"/>
      <c r="F48" s="44"/>
      <c r="G48" s="2"/>
      <c r="H48" s="2"/>
    </row>
    <row r="49" spans="1:8" x14ac:dyDescent="0.2">
      <c r="A49" s="42"/>
      <c r="B49" s="43"/>
      <c r="C49" s="43"/>
      <c r="D49" s="43"/>
      <c r="E49" s="43"/>
      <c r="F49" s="44"/>
    </row>
    <row r="50" spans="1:8" ht="13.5" thickBot="1" x14ac:dyDescent="0.25">
      <c r="A50" s="45"/>
      <c r="B50" s="46"/>
      <c r="C50" s="46"/>
      <c r="D50" s="46"/>
      <c r="E50" s="46"/>
      <c r="F50" s="47"/>
    </row>
    <row r="51" spans="1:8" ht="13.5" thickTop="1" x14ac:dyDescent="0.2"/>
    <row r="53" spans="1:8" ht="16.5" thickBot="1" x14ac:dyDescent="0.3">
      <c r="A53" s="5" t="s">
        <v>1</v>
      </c>
      <c r="B53" s="4"/>
      <c r="C53" s="4"/>
      <c r="D53" s="3"/>
      <c r="F53" s="3"/>
    </row>
    <row r="54" spans="1:8" ht="16.5" customHeight="1" thickTop="1" x14ac:dyDescent="0.2">
      <c r="A54" s="39" t="s">
        <v>0</v>
      </c>
      <c r="B54" s="40"/>
      <c r="C54" s="40"/>
      <c r="D54" s="40"/>
      <c r="E54" s="40"/>
      <c r="F54" s="41"/>
      <c r="G54" s="2"/>
      <c r="H54" s="2"/>
    </row>
    <row r="55" spans="1:8" x14ac:dyDescent="0.2">
      <c r="A55" s="42"/>
      <c r="B55" s="43"/>
      <c r="C55" s="43"/>
      <c r="D55" s="43"/>
      <c r="E55" s="43"/>
      <c r="F55" s="44"/>
      <c r="G55" s="2"/>
      <c r="H55" s="2"/>
    </row>
    <row r="56" spans="1:8" x14ac:dyDescent="0.2">
      <c r="A56" s="42"/>
      <c r="B56" s="43"/>
      <c r="C56" s="43"/>
      <c r="D56" s="43"/>
      <c r="E56" s="43"/>
      <c r="F56" s="44"/>
      <c r="G56" s="2"/>
      <c r="H56" s="2"/>
    </row>
    <row r="57" spans="1:8" x14ac:dyDescent="0.2">
      <c r="A57" s="42"/>
      <c r="B57" s="43"/>
      <c r="C57" s="43"/>
      <c r="D57" s="43"/>
      <c r="E57" s="43"/>
      <c r="F57" s="44"/>
      <c r="G57" s="2"/>
      <c r="H57" s="2"/>
    </row>
    <row r="58" spans="1:8" x14ac:dyDescent="0.2">
      <c r="A58" s="42"/>
      <c r="B58" s="43"/>
      <c r="C58" s="43"/>
      <c r="D58" s="43"/>
      <c r="E58" s="43"/>
      <c r="F58" s="44"/>
      <c r="G58" s="2"/>
      <c r="H58" s="2"/>
    </row>
    <row r="59" spans="1:8" x14ac:dyDescent="0.2">
      <c r="A59" s="42"/>
      <c r="B59" s="43"/>
      <c r="C59" s="43"/>
      <c r="D59" s="43"/>
      <c r="E59" s="43"/>
      <c r="F59" s="44"/>
    </row>
    <row r="60" spans="1:8" ht="13.5" thickBot="1" x14ac:dyDescent="0.25">
      <c r="A60" s="45"/>
      <c r="B60" s="46"/>
      <c r="C60" s="46"/>
      <c r="D60" s="46"/>
      <c r="E60" s="46"/>
      <c r="F60" s="47"/>
    </row>
    <row r="61" spans="1:8" ht="13.5" thickTop="1" x14ac:dyDescent="0.2"/>
  </sheetData>
  <sheetProtection selectLockedCells="1"/>
  <mergeCells count="6">
    <mergeCell ref="A36:E40"/>
    <mergeCell ref="A44:F50"/>
    <mergeCell ref="A54:F60"/>
    <mergeCell ref="A10:E14"/>
    <mergeCell ref="A18:E22"/>
    <mergeCell ref="A26:J26"/>
  </mergeCells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3"/>
  <sheetViews>
    <sheetView topLeftCell="A22" zoomScale="75" workbookViewId="0">
      <selection activeCell="A10" sqref="A10:E14"/>
    </sheetView>
  </sheetViews>
  <sheetFormatPr defaultColWidth="9.140625" defaultRowHeight="12.75" x14ac:dyDescent="0.2"/>
  <cols>
    <col min="1" max="8" width="15.7109375" style="7" customWidth="1"/>
    <col min="9" max="9" width="17.5703125" style="7" customWidth="1"/>
    <col min="10" max="10" width="15.140625" style="7" customWidth="1"/>
    <col min="11" max="11" width="14.42578125" style="7" bestFit="1" customWidth="1"/>
    <col min="12" max="12" width="10.5703125" style="7" bestFit="1" customWidth="1"/>
    <col min="13" max="13" width="15.42578125" style="7" bestFit="1" customWidth="1"/>
    <col min="14" max="14" width="9.140625" style="7"/>
    <col min="15" max="15" width="37.140625" style="7" customWidth="1"/>
    <col min="16" max="16384" width="9.140625" style="7"/>
  </cols>
  <sheetData>
    <row r="4" spans="13:13" ht="20.25" x14ac:dyDescent="0.3">
      <c r="M4" s="38" t="s">
        <v>0</v>
      </c>
    </row>
    <row r="15" spans="13:13" x14ac:dyDescent="0.2">
      <c r="M15" s="37" t="s">
        <v>0</v>
      </c>
    </row>
    <row r="18" spans="1:12" ht="15.75" x14ac:dyDescent="0.25">
      <c r="A18" s="30" t="s">
        <v>27</v>
      </c>
      <c r="B18" s="29"/>
      <c r="C18" s="29"/>
      <c r="D18" s="28"/>
      <c r="F18" s="28"/>
    </row>
    <row r="19" spans="1:12" ht="16.5" customHeight="1" x14ac:dyDescent="0.2">
      <c r="A19" s="57" t="s">
        <v>26</v>
      </c>
      <c r="B19" s="58"/>
      <c r="C19" s="58"/>
      <c r="D19" s="58"/>
      <c r="E19" s="58"/>
      <c r="F19" s="58"/>
      <c r="G19" s="58"/>
      <c r="H19" s="58"/>
    </row>
    <row r="20" spans="1:12" ht="13.5" thickBot="1" x14ac:dyDescent="0.25">
      <c r="A20" s="14"/>
      <c r="B20" s="14"/>
      <c r="C20" s="14"/>
      <c r="D20" s="14"/>
      <c r="E20" s="8"/>
      <c r="F20" s="8"/>
      <c r="G20" s="8"/>
      <c r="I20" s="27" t="s">
        <v>0</v>
      </c>
    </row>
    <row r="21" spans="1:12" ht="27" thickTop="1" thickBot="1" x14ac:dyDescent="0.25">
      <c r="A21" s="24" t="s">
        <v>25</v>
      </c>
      <c r="B21" s="72" t="s">
        <v>0</v>
      </c>
      <c r="C21" s="63"/>
      <c r="D21" s="14"/>
      <c r="E21" s="8"/>
      <c r="F21" s="8"/>
      <c r="G21" s="8"/>
    </row>
    <row r="22" spans="1:12" ht="14.25" thickTop="1" thickBot="1" x14ac:dyDescent="0.25">
      <c r="A22" s="14"/>
      <c r="B22" s="14"/>
      <c r="C22" s="14"/>
      <c r="D22" s="14"/>
      <c r="E22" s="8"/>
      <c r="F22" s="8"/>
      <c r="G22" s="8"/>
    </row>
    <row r="23" spans="1:12" ht="27" thickTop="1" thickBot="1" x14ac:dyDescent="0.25">
      <c r="A23" s="24" t="s">
        <v>24</v>
      </c>
      <c r="B23" s="72" t="s">
        <v>0</v>
      </c>
      <c r="C23" s="63"/>
      <c r="D23" s="14"/>
      <c r="E23" s="8"/>
      <c r="F23" s="8"/>
      <c r="G23" s="8"/>
    </row>
    <row r="24" spans="1:12" ht="13.5" thickTop="1" x14ac:dyDescent="0.2">
      <c r="A24" s="14"/>
      <c r="B24" s="14"/>
      <c r="C24" s="14"/>
      <c r="D24" s="14"/>
      <c r="E24" s="8"/>
      <c r="F24" s="8"/>
      <c r="G24" s="8"/>
    </row>
    <row r="25" spans="1:12" ht="15.75" x14ac:dyDescent="0.2">
      <c r="A25" s="36"/>
      <c r="B25" s="36"/>
      <c r="C25" s="36"/>
      <c r="D25" s="36"/>
      <c r="F25" s="35"/>
      <c r="G25" s="34"/>
    </row>
    <row r="26" spans="1:12" s="25" customFormat="1" ht="16.5" thickBot="1" x14ac:dyDescent="0.3">
      <c r="A26" s="33" t="s">
        <v>23</v>
      </c>
      <c r="B26" s="32"/>
      <c r="C26" s="32"/>
      <c r="D26" s="31"/>
      <c r="F26" s="31"/>
    </row>
    <row r="27" spans="1:12" s="25" customFormat="1" ht="13.5" customHeight="1" thickTop="1" x14ac:dyDescent="0.2">
      <c r="A27" s="66" t="s">
        <v>0</v>
      </c>
      <c r="B27" s="67"/>
      <c r="C27" s="67"/>
      <c r="D27" s="67"/>
      <c r="E27" s="41"/>
      <c r="I27" s="12"/>
      <c r="J27" s="12"/>
      <c r="K27" s="12"/>
      <c r="L27" s="12"/>
    </row>
    <row r="28" spans="1:12" s="25" customFormat="1" x14ac:dyDescent="0.2">
      <c r="A28" s="68"/>
      <c r="B28" s="69"/>
      <c r="C28" s="69"/>
      <c r="D28" s="69"/>
      <c r="E28" s="44"/>
      <c r="I28" s="12"/>
      <c r="J28" s="12"/>
      <c r="K28" s="12"/>
      <c r="L28" s="12"/>
    </row>
    <row r="29" spans="1:12" s="25" customFormat="1" ht="13.5" customHeight="1" x14ac:dyDescent="0.2">
      <c r="A29" s="68"/>
      <c r="B29" s="69"/>
      <c r="C29" s="69"/>
      <c r="D29" s="69"/>
      <c r="E29" s="44"/>
      <c r="I29" s="12"/>
      <c r="J29" s="12"/>
      <c r="K29" s="12"/>
      <c r="L29" s="12"/>
    </row>
    <row r="30" spans="1:12" s="25" customFormat="1" x14ac:dyDescent="0.2">
      <c r="A30" s="68"/>
      <c r="B30" s="69"/>
      <c r="C30" s="69"/>
      <c r="D30" s="69"/>
      <c r="E30" s="44"/>
      <c r="I30" s="12"/>
      <c r="J30" s="12"/>
      <c r="K30" s="12"/>
      <c r="L30" s="12"/>
    </row>
    <row r="31" spans="1:12" s="25" customFormat="1" x14ac:dyDescent="0.2">
      <c r="A31" s="68"/>
      <c r="B31" s="69"/>
      <c r="C31" s="69"/>
      <c r="D31" s="69"/>
      <c r="E31" s="44"/>
      <c r="I31" s="12"/>
      <c r="J31" s="12"/>
      <c r="K31" s="12"/>
      <c r="L31" s="12"/>
    </row>
    <row r="32" spans="1:12" s="25" customFormat="1" x14ac:dyDescent="0.2">
      <c r="A32" s="68"/>
      <c r="B32" s="69"/>
      <c r="C32" s="69"/>
      <c r="D32" s="69"/>
      <c r="E32" s="44"/>
      <c r="I32" s="12"/>
      <c r="J32" s="12"/>
      <c r="K32" s="12"/>
      <c r="L32" s="12"/>
    </row>
    <row r="33" spans="1:13" s="25" customFormat="1" ht="13.5" thickBot="1" x14ac:dyDescent="0.25">
      <c r="A33" s="70"/>
      <c r="B33" s="71"/>
      <c r="C33" s="71"/>
      <c r="D33" s="71"/>
      <c r="E33" s="47"/>
      <c r="I33" s="12"/>
      <c r="J33" s="12"/>
      <c r="K33" s="12"/>
    </row>
    <row r="34" spans="1:13" s="25" customFormat="1" ht="13.5" thickTop="1" x14ac:dyDescent="0.2">
      <c r="A34" s="26"/>
      <c r="B34" s="26"/>
      <c r="C34" s="26"/>
      <c r="D34" s="26"/>
      <c r="E34" s="20"/>
      <c r="I34" s="12"/>
      <c r="J34" s="12"/>
      <c r="K34" s="12"/>
    </row>
    <row r="35" spans="1:13" s="25" customFormat="1" x14ac:dyDescent="0.2">
      <c r="A35" s="26"/>
      <c r="B35" s="26"/>
      <c r="C35" s="26"/>
      <c r="D35" s="26"/>
      <c r="E35" s="20"/>
      <c r="I35" s="12"/>
      <c r="J35" s="12"/>
      <c r="K35" s="12"/>
    </row>
    <row r="36" spans="1:13" s="1" customFormat="1" ht="15.75" x14ac:dyDescent="0.25">
      <c r="A36" s="5" t="s">
        <v>22</v>
      </c>
      <c r="B36" s="19"/>
      <c r="C36" s="19"/>
      <c r="D36" s="19"/>
      <c r="F36" s="16"/>
      <c r="G36" s="15"/>
    </row>
    <row r="37" spans="1:13" s="1" customFormat="1" ht="15.75" x14ac:dyDescent="0.25">
      <c r="A37" s="23" t="s">
        <v>14</v>
      </c>
      <c r="B37" s="19"/>
      <c r="C37" s="19"/>
      <c r="D37" s="19"/>
      <c r="F37" s="16"/>
      <c r="G37" s="15"/>
      <c r="J37" s="1" t="s">
        <v>0</v>
      </c>
      <c r="K37" s="1" t="s">
        <v>0</v>
      </c>
      <c r="M37" s="1" t="s">
        <v>0</v>
      </c>
    </row>
    <row r="38" spans="1:13" s="1" customFormat="1" ht="16.5" thickBot="1" x14ac:dyDescent="0.3">
      <c r="A38" s="23"/>
      <c r="B38" s="19"/>
      <c r="C38" s="19"/>
      <c r="D38" s="19"/>
      <c r="F38" s="16"/>
      <c r="G38" s="15"/>
    </row>
    <row r="39" spans="1:13" ht="42" customHeight="1" thickTop="1" thickBot="1" x14ac:dyDescent="0.25">
      <c r="A39" s="24" t="s">
        <v>13</v>
      </c>
      <c r="B39" s="60" t="s">
        <v>0</v>
      </c>
      <c r="C39" s="61"/>
      <c r="D39" s="14"/>
      <c r="E39" s="8"/>
      <c r="F39" s="8"/>
      <c r="G39" s="8"/>
    </row>
    <row r="40" spans="1:13" ht="14.25" thickTop="1" thickBot="1" x14ac:dyDescent="0.25">
      <c r="A40" s="14"/>
      <c r="B40" s="14"/>
      <c r="C40" s="14"/>
      <c r="D40" s="14"/>
      <c r="E40" s="8"/>
      <c r="F40" s="8"/>
      <c r="G40" s="8"/>
      <c r="J40" s="13" t="s">
        <v>0</v>
      </c>
      <c r="K40" s="12"/>
      <c r="L40" s="12"/>
      <c r="M40" s="12"/>
    </row>
    <row r="41" spans="1:13" ht="42" customHeight="1" thickTop="1" thickBot="1" x14ac:dyDescent="0.25">
      <c r="A41" s="24" t="s">
        <v>12</v>
      </c>
      <c r="B41" s="62" t="s">
        <v>0</v>
      </c>
      <c r="C41" s="63"/>
      <c r="D41" s="14"/>
      <c r="E41" s="8"/>
      <c r="F41" s="8"/>
      <c r="G41" s="8"/>
      <c r="J41" s="25"/>
      <c r="K41" s="12"/>
      <c r="L41" s="22" t="s">
        <v>0</v>
      </c>
      <c r="M41" s="22" t="s">
        <v>0</v>
      </c>
    </row>
    <row r="42" spans="1:13" s="1" customFormat="1" ht="15.75" customHeight="1" thickTop="1" x14ac:dyDescent="0.25">
      <c r="A42" s="23"/>
      <c r="B42" s="19"/>
      <c r="C42" s="19"/>
      <c r="D42" s="19"/>
      <c r="F42" s="16"/>
      <c r="G42" s="15"/>
    </row>
    <row r="43" spans="1:13" s="1" customFormat="1" ht="15.75" x14ac:dyDescent="0.25">
      <c r="A43" s="5" t="s">
        <v>0</v>
      </c>
      <c r="B43" s="19"/>
      <c r="C43" s="19"/>
      <c r="D43" s="19"/>
      <c r="F43" s="16"/>
      <c r="G43" s="15"/>
    </row>
    <row r="44" spans="1:13" ht="15.75" x14ac:dyDescent="0.25">
      <c r="A44" s="30" t="s">
        <v>21</v>
      </c>
      <c r="B44" s="29"/>
      <c r="C44" s="29"/>
      <c r="D44" s="28"/>
      <c r="F44" s="28"/>
    </row>
    <row r="45" spans="1:13" ht="13.5" thickBot="1" x14ac:dyDescent="0.25">
      <c r="A45" s="14"/>
      <c r="B45" s="14"/>
      <c r="C45" s="14"/>
      <c r="D45" s="14"/>
      <c r="E45" s="8"/>
      <c r="F45" s="8"/>
      <c r="G45" s="8"/>
      <c r="I45" s="27" t="s">
        <v>0</v>
      </c>
    </row>
    <row r="46" spans="1:13" ht="60" customHeight="1" thickTop="1" thickBot="1" x14ac:dyDescent="0.25">
      <c r="A46" s="24" t="s">
        <v>20</v>
      </c>
      <c r="B46" s="64" t="s">
        <v>0</v>
      </c>
      <c r="C46" s="65"/>
      <c r="D46" s="14"/>
      <c r="E46" s="8"/>
      <c r="F46" s="8"/>
      <c r="G46" s="8"/>
    </row>
    <row r="47" spans="1:13" ht="14.25" thickTop="1" thickBot="1" x14ac:dyDescent="0.25">
      <c r="A47" s="14"/>
      <c r="B47" s="14"/>
      <c r="C47" s="14"/>
      <c r="D47" s="14"/>
      <c r="E47" s="8"/>
      <c r="F47" s="8"/>
      <c r="G47" s="8"/>
    </row>
    <row r="48" spans="1:13" ht="57.75" customHeight="1" thickTop="1" thickBot="1" x14ac:dyDescent="0.25">
      <c r="A48" s="24" t="s">
        <v>19</v>
      </c>
      <c r="B48" s="64" t="s">
        <v>0</v>
      </c>
      <c r="C48" s="65"/>
      <c r="D48" s="14"/>
      <c r="E48" s="8"/>
      <c r="F48" s="8"/>
      <c r="G48" s="8"/>
    </row>
    <row r="49" spans="1:14" s="25" customFormat="1" ht="14.25" thickTop="1" thickBot="1" x14ac:dyDescent="0.25">
      <c r="A49" s="26"/>
      <c r="B49" s="26"/>
      <c r="C49" s="26"/>
      <c r="D49" s="26"/>
      <c r="E49" s="20"/>
      <c r="I49" s="12"/>
      <c r="J49" s="12"/>
      <c r="K49" s="12"/>
    </row>
    <row r="50" spans="1:14" ht="92.25" customHeight="1" thickTop="1" thickBot="1" x14ac:dyDescent="0.25">
      <c r="A50" s="24" t="s">
        <v>18</v>
      </c>
      <c r="B50" s="64" t="s">
        <v>0</v>
      </c>
      <c r="C50" s="65"/>
      <c r="D50" s="14"/>
      <c r="E50" s="8"/>
      <c r="F50" s="8"/>
      <c r="G50" s="8"/>
    </row>
    <row r="51" spans="1:14" s="25" customFormat="1" ht="14.25" thickTop="1" thickBot="1" x14ac:dyDescent="0.25">
      <c r="A51" s="26"/>
      <c r="B51" s="26"/>
      <c r="C51" s="26"/>
      <c r="D51" s="26"/>
      <c r="E51" s="20"/>
      <c r="I51" s="12"/>
      <c r="J51" s="12"/>
      <c r="K51" s="12"/>
    </row>
    <row r="52" spans="1:14" ht="56.25" customHeight="1" thickTop="1" thickBot="1" x14ac:dyDescent="0.25">
      <c r="A52" s="24" t="s">
        <v>17</v>
      </c>
      <c r="B52" s="64" t="s">
        <v>0</v>
      </c>
      <c r="C52" s="65"/>
      <c r="D52" s="14"/>
      <c r="E52" s="8"/>
      <c r="F52" s="8"/>
      <c r="G52" s="8"/>
    </row>
    <row r="53" spans="1:14" s="25" customFormat="1" ht="13.5" thickTop="1" x14ac:dyDescent="0.2">
      <c r="A53" s="26"/>
      <c r="B53" s="26"/>
      <c r="C53" s="26"/>
      <c r="D53" s="26"/>
      <c r="E53" s="20"/>
      <c r="I53" s="12"/>
      <c r="J53" s="12"/>
      <c r="K53" s="12"/>
    </row>
    <row r="54" spans="1:14" s="25" customFormat="1" x14ac:dyDescent="0.2">
      <c r="A54" s="26"/>
      <c r="B54" s="26"/>
      <c r="C54" s="26"/>
      <c r="D54" s="26"/>
      <c r="E54" s="20"/>
      <c r="I54" s="12"/>
      <c r="J54" s="12"/>
      <c r="K54" s="12"/>
    </row>
    <row r="55" spans="1:14" s="1" customFormat="1" ht="18.75" x14ac:dyDescent="0.35">
      <c r="A55" s="5" t="s">
        <v>16</v>
      </c>
      <c r="B55" s="19"/>
      <c r="C55" s="19"/>
      <c r="D55" s="19"/>
      <c r="F55" s="16"/>
      <c r="G55" s="15"/>
    </row>
    <row r="56" spans="1:14" s="1" customFormat="1" ht="15.75" x14ac:dyDescent="0.25">
      <c r="A56" s="5" t="s">
        <v>15</v>
      </c>
      <c r="B56" s="19"/>
      <c r="C56" s="19"/>
      <c r="D56" s="19"/>
      <c r="F56" s="16"/>
      <c r="G56" s="15"/>
    </row>
    <row r="57" spans="1:14" s="1" customFormat="1" ht="15.75" x14ac:dyDescent="0.25">
      <c r="A57" s="23" t="s">
        <v>14</v>
      </c>
      <c r="B57" s="19"/>
      <c r="C57" s="19"/>
      <c r="D57" s="19"/>
      <c r="F57" s="16"/>
      <c r="G57" s="15"/>
    </row>
    <row r="58" spans="1:14" s="1" customFormat="1" ht="16.5" thickBot="1" x14ac:dyDescent="0.3">
      <c r="A58" s="23"/>
      <c r="B58" s="19"/>
      <c r="C58" s="19"/>
      <c r="D58" s="19"/>
      <c r="F58" s="16"/>
      <c r="G58" s="15"/>
      <c r="J58" s="1" t="s">
        <v>0</v>
      </c>
      <c r="K58" s="1" t="s">
        <v>0</v>
      </c>
      <c r="M58" s="1" t="s">
        <v>0</v>
      </c>
    </row>
    <row r="59" spans="1:14" ht="42" customHeight="1" thickTop="1" thickBot="1" x14ac:dyDescent="0.25">
      <c r="A59" s="24" t="s">
        <v>13</v>
      </c>
      <c r="B59" s="60" t="s">
        <v>0</v>
      </c>
      <c r="C59" s="61"/>
      <c r="D59" s="14"/>
      <c r="E59" s="8"/>
      <c r="F59" s="8"/>
      <c r="G59" s="8"/>
      <c r="I59" s="1"/>
      <c r="J59" s="1" t="s">
        <v>0</v>
      </c>
      <c r="K59" s="1" t="s">
        <v>0</v>
      </c>
      <c r="L59" s="1"/>
      <c r="M59" s="1" t="s">
        <v>0</v>
      </c>
      <c r="N59" s="1"/>
    </row>
    <row r="60" spans="1:14" ht="14.25" thickTop="1" thickBot="1" x14ac:dyDescent="0.25">
      <c r="A60" s="14"/>
      <c r="B60" s="14"/>
      <c r="C60" s="14"/>
      <c r="D60" s="14"/>
      <c r="E60" s="8"/>
      <c r="F60" s="8"/>
      <c r="G60" s="8"/>
      <c r="J60" s="1" t="s">
        <v>0</v>
      </c>
      <c r="K60" s="1" t="s">
        <v>0</v>
      </c>
      <c r="L60" s="1"/>
      <c r="M60" s="1" t="s">
        <v>0</v>
      </c>
    </row>
    <row r="61" spans="1:14" ht="42" customHeight="1" thickTop="1" thickBot="1" x14ac:dyDescent="0.25">
      <c r="A61" s="24" t="s">
        <v>12</v>
      </c>
      <c r="B61" s="62" t="s">
        <v>0</v>
      </c>
      <c r="C61" s="63"/>
      <c r="D61" s="14"/>
      <c r="E61" s="8"/>
      <c r="F61" s="8"/>
      <c r="G61" s="8"/>
      <c r="J61" s="1" t="s">
        <v>0</v>
      </c>
      <c r="K61" s="1" t="s">
        <v>0</v>
      </c>
      <c r="L61" s="1"/>
      <c r="M61" s="1" t="s">
        <v>0</v>
      </c>
    </row>
    <row r="62" spans="1:14" s="1" customFormat="1" ht="16.5" thickTop="1" x14ac:dyDescent="0.25">
      <c r="A62" s="23"/>
      <c r="B62" s="19"/>
      <c r="C62" s="19"/>
      <c r="D62" s="19"/>
      <c r="F62" s="16"/>
      <c r="G62" s="15"/>
      <c r="L62" s="22" t="s">
        <v>0</v>
      </c>
      <c r="M62" s="22" t="s">
        <v>0</v>
      </c>
    </row>
    <row r="63" spans="1:14" s="1" customFormat="1" ht="15.75" x14ac:dyDescent="0.25">
      <c r="A63" s="23"/>
      <c r="B63" s="19"/>
      <c r="C63" s="19"/>
      <c r="D63" s="19"/>
      <c r="F63" s="16"/>
      <c r="G63" s="15"/>
      <c r="L63" s="22" t="s">
        <v>0</v>
      </c>
      <c r="M63" s="22" t="s">
        <v>0</v>
      </c>
      <c r="N63" s="1" t="s">
        <v>0</v>
      </c>
    </row>
  </sheetData>
  <sheetProtection selectLockedCells="1"/>
  <mergeCells count="12">
    <mergeCell ref="A19:H19"/>
    <mergeCell ref="B21:C21"/>
    <mergeCell ref="B23:C23"/>
    <mergeCell ref="B46:C46"/>
    <mergeCell ref="B48:C48"/>
    <mergeCell ref="B39:C39"/>
    <mergeCell ref="B41:C41"/>
    <mergeCell ref="B59:C59"/>
    <mergeCell ref="B61:C61"/>
    <mergeCell ref="B50:C50"/>
    <mergeCell ref="B52:C52"/>
    <mergeCell ref="A27:E33"/>
  </mergeCells>
  <pageMargins left="0.75" right="0.75" top="1" bottom="1" header="0.5" footer="0.5"/>
  <pageSetup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Economic Functions I</vt:lpstr>
      <vt:lpstr>Economic Functions II</vt:lpstr>
      <vt:lpstr>Market Demand</vt:lpstr>
      <vt:lpstr>Demand and Supply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2015-08-25T13:53:48Z</dcterms:created>
  <dcterms:modified xsi:type="dcterms:W3CDTF">2015-08-25T14:06:48Z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TIntVersion">
    <vt:i4>15</vt:i4>
  </property>
  <property fmtid="{D5CDD505-2E9C-101B-9397-08002B2CF9AE}" pid="3" name="FILEGUID">
    <vt:lpwstr>ccbc21ce-c48c-4b36-ab2c-021fc2b2a6e8</vt:lpwstr>
  </property>
  <property fmtid="{D5CDD505-2E9C-101B-9397-08002B2CF9AE}" pid="4" name="MODFILEGUID">
    <vt:lpwstr>121fc9ae-4b87-4a0f-a1d2-742dc25cf58e</vt:lpwstr>
  </property>
  <property fmtid="{D5CDD505-2E9C-101B-9397-08002B2CF9AE}" pid="5" name="FILEOWNER">
    <vt:lpwstr>E19516</vt:lpwstr>
  </property>
  <property fmtid="{D5CDD505-2E9C-101B-9397-08002B2CF9AE}" pid="6" name="MODFILEOWNER">
    <vt:lpwstr>E19516</vt:lpwstr>
  </property>
  <property fmtid="{D5CDD505-2E9C-101B-9397-08002B2CF9AE}" pid="7" name="IPPCLASS">
    <vt:i4>1</vt:i4>
  </property>
  <property fmtid="{D5CDD505-2E9C-101B-9397-08002B2CF9AE}" pid="8" name="MODIPPCLASS">
    <vt:i4>1</vt:i4>
  </property>
  <property fmtid="{D5CDD505-2E9C-101B-9397-08002B2CF9AE}" pid="9" name="MACHINEID">
    <vt:lpwstr>TPSL282270</vt:lpwstr>
  </property>
  <property fmtid="{D5CDD505-2E9C-101B-9397-08002B2CF9AE}" pid="10" name="MODMACHINEID">
    <vt:lpwstr>TPSL282270</vt:lpwstr>
  </property>
  <property fmtid="{D5CDD505-2E9C-101B-9397-08002B2CF9AE}" pid="11" name="CURRENTCLASS">
    <vt:lpwstr>Classified - No Category</vt:lpwstr>
  </property>
</Properties>
</file>