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68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4" i="1" l="1"/>
  <c r="F13" i="1"/>
  <c r="F12" i="1"/>
  <c r="E11" i="1"/>
  <c r="F9" i="1"/>
  <c r="F8" i="1"/>
  <c r="F7" i="1"/>
  <c r="E4" i="1"/>
  <c r="E3" i="1"/>
  <c r="E2" i="1"/>
</calcChain>
</file>

<file path=xl/sharedStrings.xml><?xml version="1.0" encoding="utf-8"?>
<sst xmlns="http://schemas.openxmlformats.org/spreadsheetml/2006/main" count="37" uniqueCount="37">
  <si>
    <t xml:space="preserve">Age </t>
  </si>
  <si>
    <t xml:space="preserve">Total Homicide </t>
  </si>
  <si>
    <t>Infant (under 1)</t>
  </si>
  <si>
    <t>1 to 4</t>
  </si>
  <si>
    <t>5 to 8</t>
  </si>
  <si>
    <t>9 to 12</t>
  </si>
  <si>
    <t>13 to 16</t>
  </si>
  <si>
    <t>17 to 19</t>
  </si>
  <si>
    <t>20 to 24</t>
  </si>
  <si>
    <t>25 to 29</t>
  </si>
  <si>
    <t>30 to 34</t>
  </si>
  <si>
    <t>35 to 39</t>
  </si>
  <si>
    <t>40 to 44</t>
  </si>
  <si>
    <t>45 to 49</t>
  </si>
  <si>
    <t>50 to 54</t>
  </si>
  <si>
    <t>55 to 59</t>
  </si>
  <si>
    <t>60 to 64</t>
  </si>
  <si>
    <t>65 to 69</t>
  </si>
  <si>
    <t>70 to 74</t>
  </si>
  <si>
    <t>75 and over</t>
  </si>
  <si>
    <t>mean</t>
  </si>
  <si>
    <t>sd</t>
  </si>
  <si>
    <t>n</t>
  </si>
  <si>
    <t>u</t>
  </si>
  <si>
    <t>t=</t>
  </si>
  <si>
    <t>t(a/2,n-1)=</t>
  </si>
  <si>
    <t>p-value=</t>
  </si>
  <si>
    <t xml:space="preserve"> =(658.7778-2000)/(607.1707/SQRT(18))</t>
  </si>
  <si>
    <t xml:space="preserve"> =T.INV.2T(0.05,17)</t>
  </si>
  <si>
    <t xml:space="preserve"> =T.DIST.2T(9.37187,17)</t>
  </si>
  <si>
    <t>ME =</t>
  </si>
  <si>
    <t>Z(a/2)=</t>
  </si>
  <si>
    <t xml:space="preserve"> =1.96*(607.1707/SQRT(18))</t>
  </si>
  <si>
    <t xml:space="preserve">Lower </t>
  </si>
  <si>
    <t>Upper</t>
  </si>
  <si>
    <t xml:space="preserve"> =658.7778+280.4986</t>
  </si>
  <si>
    <t xml:space="preserve"> =658.7778-280.4986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</si>
</sst>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rgb="FF365F91"/>
      <name val="Times New Roman"/>
      <family val="1"/>
    </font>
    <font>
      <sz val="12"/>
      <color rgb="FF365F9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3DFEE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H8" sqref="H8"/>
    </sheetView>
  </sheetViews>
  <sheetFormatPr defaultRowHeight="15" x14ac:dyDescent="0.25"/>
  <cols>
    <col min="1" max="1" width="16" bestFit="1" customWidth="1"/>
    <col min="2" max="2" width="16.28515625" bestFit="1" customWidth="1"/>
    <col min="4" max="4" width="10.42578125" bestFit="1" customWidth="1"/>
    <col min="5" max="5" width="35.7109375" bestFit="1" customWidth="1"/>
  </cols>
  <sheetData>
    <row r="1" spans="1:6" ht="16.5" thickBot="1" x14ac:dyDescent="0.3">
      <c r="A1" s="1" t="s">
        <v>0</v>
      </c>
      <c r="B1" s="2" t="s">
        <v>1</v>
      </c>
    </row>
    <row r="2" spans="1:6" ht="15.75" x14ac:dyDescent="0.25">
      <c r="A2" s="3" t="s">
        <v>2</v>
      </c>
      <c r="B2" s="4">
        <v>177</v>
      </c>
      <c r="D2" s="11" t="s">
        <v>20</v>
      </c>
      <c r="E2" s="11">
        <f>AVERAGE(B2:B19)</f>
        <v>658.77777777777783</v>
      </c>
    </row>
    <row r="3" spans="1:6" ht="15.75" x14ac:dyDescent="0.25">
      <c r="A3" s="5" t="s">
        <v>3</v>
      </c>
      <c r="B3" s="6">
        <v>283</v>
      </c>
      <c r="D3" s="11" t="s">
        <v>21</v>
      </c>
      <c r="E3" s="11">
        <f>STDEV(B2:B19)</f>
        <v>607.1707343520394</v>
      </c>
    </row>
    <row r="4" spans="1:6" ht="15.75" x14ac:dyDescent="0.25">
      <c r="A4" s="3" t="s">
        <v>4</v>
      </c>
      <c r="B4" s="4">
        <v>83</v>
      </c>
      <c r="D4" s="11" t="s">
        <v>22</v>
      </c>
      <c r="E4" s="11">
        <f>COUNT(B2:B19)</f>
        <v>18</v>
      </c>
    </row>
    <row r="5" spans="1:6" ht="15.75" x14ac:dyDescent="0.25">
      <c r="A5" s="5" t="s">
        <v>5</v>
      </c>
      <c r="B5" s="6">
        <v>63</v>
      </c>
      <c r="D5" s="11" t="s">
        <v>23</v>
      </c>
      <c r="E5" s="11">
        <v>2000</v>
      </c>
    </row>
    <row r="6" spans="1:6" ht="15.75" x14ac:dyDescent="0.25">
      <c r="A6" s="3" t="s">
        <v>6</v>
      </c>
      <c r="B6" s="4">
        <v>273</v>
      </c>
    </row>
    <row r="7" spans="1:6" ht="15.75" x14ac:dyDescent="0.25">
      <c r="A7" s="5" t="s">
        <v>7</v>
      </c>
      <c r="B7" s="6">
        <v>861</v>
      </c>
      <c r="D7" s="11" t="s">
        <v>24</v>
      </c>
      <c r="E7" s="11" t="s">
        <v>27</v>
      </c>
      <c r="F7" s="11">
        <f>(658.7778-2000)/(607.1707/SQRT(18))</f>
        <v>-9.3718683661573898</v>
      </c>
    </row>
    <row r="8" spans="1:6" ht="15.75" x14ac:dyDescent="0.25">
      <c r="A8" s="3" t="s">
        <v>8</v>
      </c>
      <c r="B8" s="7">
        <v>2181</v>
      </c>
      <c r="D8" s="11" t="s">
        <v>25</v>
      </c>
      <c r="E8" s="11" t="s">
        <v>28</v>
      </c>
      <c r="F8" s="11">
        <f>_xlfn.T.INV.2T(0.05,17)</f>
        <v>2.109815577833317</v>
      </c>
    </row>
    <row r="9" spans="1:6" ht="15.75" x14ac:dyDescent="0.25">
      <c r="A9" s="5" t="s">
        <v>9</v>
      </c>
      <c r="B9" s="8">
        <v>1760</v>
      </c>
      <c r="D9" s="11" t="s">
        <v>26</v>
      </c>
      <c r="E9" s="11" t="s">
        <v>29</v>
      </c>
      <c r="F9" s="11">
        <f>_xlfn.T.DIST.2T(9.37187,17)</f>
        <v>3.9723248906621792E-8</v>
      </c>
    </row>
    <row r="10" spans="1:6" ht="15.75" x14ac:dyDescent="0.25">
      <c r="A10" s="3" t="s">
        <v>10</v>
      </c>
      <c r="B10" s="7">
        <v>1389</v>
      </c>
    </row>
    <row r="11" spans="1:6" ht="15.75" x14ac:dyDescent="0.25">
      <c r="A11" s="5" t="s">
        <v>11</v>
      </c>
      <c r="B11" s="8">
        <v>1072</v>
      </c>
      <c r="D11" s="11" t="s">
        <v>31</v>
      </c>
      <c r="E11" s="11">
        <f>NORMSINV(1-0.05/2)</f>
        <v>1.9599639845400536</v>
      </c>
      <c r="F11" s="11"/>
    </row>
    <row r="12" spans="1:6" ht="15.75" x14ac:dyDescent="0.25">
      <c r="A12" s="3" t="s">
        <v>12</v>
      </c>
      <c r="B12" s="4">
        <v>836</v>
      </c>
      <c r="D12" s="11" t="s">
        <v>30</v>
      </c>
      <c r="E12" s="11" t="s">
        <v>32</v>
      </c>
      <c r="F12" s="11">
        <f>1.96*(607.1707/SQRT(18))</f>
        <v>280.4985526144182</v>
      </c>
    </row>
    <row r="13" spans="1:6" ht="15.75" x14ac:dyDescent="0.25">
      <c r="A13" s="5" t="s">
        <v>13</v>
      </c>
      <c r="B13" s="6">
        <v>747</v>
      </c>
      <c r="D13" s="11" t="s">
        <v>33</v>
      </c>
      <c r="E13" s="11" t="s">
        <v>36</v>
      </c>
      <c r="F13" s="11">
        <f>658.7778-280.4986</f>
        <v>378.27919999999995</v>
      </c>
    </row>
    <row r="14" spans="1:6" ht="15.75" x14ac:dyDescent="0.25">
      <c r="A14" s="3" t="s">
        <v>14</v>
      </c>
      <c r="B14" s="4">
        <v>669</v>
      </c>
      <c r="D14" s="11" t="s">
        <v>34</v>
      </c>
      <c r="E14" s="11" t="s">
        <v>35</v>
      </c>
      <c r="F14" s="11">
        <f>658.7778+280.4986</f>
        <v>939.27639999999997</v>
      </c>
    </row>
    <row r="15" spans="1:6" ht="15.75" x14ac:dyDescent="0.25">
      <c r="A15" s="5" t="s">
        <v>15</v>
      </c>
      <c r="B15" s="6">
        <v>514</v>
      </c>
    </row>
    <row r="16" spans="1:6" ht="15.75" x14ac:dyDescent="0.25">
      <c r="A16" s="3" t="s">
        <v>16</v>
      </c>
      <c r="B16" s="4">
        <v>304</v>
      </c>
    </row>
    <row r="17" spans="1:2" ht="15.75" x14ac:dyDescent="0.25">
      <c r="A17" s="5" t="s">
        <v>17</v>
      </c>
      <c r="B17" s="6">
        <v>227</v>
      </c>
    </row>
    <row r="18" spans="1:2" ht="15.75" x14ac:dyDescent="0.25">
      <c r="A18" s="3" t="s">
        <v>18</v>
      </c>
      <c r="B18" s="4">
        <v>148</v>
      </c>
    </row>
    <row r="19" spans="1:2" ht="16.5" thickBot="1" x14ac:dyDescent="0.3">
      <c r="A19" s="9" t="s">
        <v>19</v>
      </c>
      <c r="B19" s="10">
        <v>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2016-08-21T19:04:18Z</dcterms:created>
  <dcterms:modified xsi:type="dcterms:W3CDTF">2016-08-21T19:35:37Z</dcterms:modified>
</cp:coreProperties>
</file>