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na\Desktop\"/>
    </mc:Choice>
  </mc:AlternateContent>
  <xr:revisionPtr revIDLastSave="0" documentId="8_{2FF2E8FD-8ADF-41B0-BFE6-6A1C592EDC8A}" xr6:coauthVersionLast="28" xr6:coauthVersionMax="28" xr10:uidLastSave="{00000000-0000-0000-0000-000000000000}"/>
  <bookViews>
    <workbookView xWindow="0" yWindow="0" windowWidth="15143" windowHeight="7463" activeTab="2" xr2:uid="{00000000-000D-0000-FFFF-FFFF00000000}"/>
  </bookViews>
  <sheets>
    <sheet name="Black_Scholes" sheetId="1" r:id="rId1"/>
    <sheet name="Binomial_model" sheetId="2" r:id="rId2"/>
    <sheet name="Trend_line" sheetId="3" r:id="rId3"/>
  </sheets>
  <calcPr calcId="171027"/>
</workbook>
</file>

<file path=xl/calcChain.xml><?xml version="1.0" encoding="utf-8"?>
<calcChain xmlns="http://schemas.openxmlformats.org/spreadsheetml/2006/main">
  <c r="D8" i="2" l="1"/>
  <c r="B7" i="2"/>
  <c r="B8" i="2" s="1"/>
  <c r="B9" i="2" s="1"/>
  <c r="B10" i="2" s="1"/>
  <c r="B10" i="1"/>
  <c r="B11" i="1" l="1"/>
  <c r="E13" i="1"/>
  <c r="B13" i="1"/>
  <c r="H10" i="2"/>
  <c r="H11" i="2" s="1"/>
  <c r="H4" i="2"/>
  <c r="H5" i="2" s="1"/>
  <c r="E14" i="1" l="1"/>
  <c r="B16" i="1" s="1"/>
  <c r="B14" i="1"/>
  <c r="B15" i="1" s="1"/>
  <c r="C16" i="2"/>
</calcChain>
</file>

<file path=xl/sharedStrings.xml><?xml version="1.0" encoding="utf-8"?>
<sst xmlns="http://schemas.openxmlformats.org/spreadsheetml/2006/main" count="27" uniqueCount="23">
  <si>
    <t>S</t>
  </si>
  <si>
    <t>k</t>
  </si>
  <si>
    <t>T</t>
  </si>
  <si>
    <t>sigma</t>
  </si>
  <si>
    <t>r</t>
  </si>
  <si>
    <t>d1</t>
  </si>
  <si>
    <t>d2</t>
  </si>
  <si>
    <t>N(d1)</t>
  </si>
  <si>
    <t>N(d2)</t>
  </si>
  <si>
    <t>N(-d1)</t>
  </si>
  <si>
    <t>N(-d2)</t>
  </si>
  <si>
    <t>Black-Scholes model Excel</t>
  </si>
  <si>
    <t>t</t>
  </si>
  <si>
    <t>K</t>
  </si>
  <si>
    <t>d</t>
  </si>
  <si>
    <t>Pu</t>
  </si>
  <si>
    <t>Pd</t>
  </si>
  <si>
    <t>u</t>
  </si>
  <si>
    <t>payoff</t>
  </si>
  <si>
    <t>call option value</t>
  </si>
  <si>
    <t>Call option price</t>
  </si>
  <si>
    <t>Put option price</t>
  </si>
  <si>
    <t>Oil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</si>
</sst>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"/>
    <numFmt numFmtId="165" formatCode="0.0000"/>
    <numFmt numFmtId="166" formatCode="yyyy\-mm\-dd"/>
    <numFmt numFmtId="167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165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/>
    </xf>
    <xf numFmtId="164" fontId="0" fillId="0" borderId="0" xfId="0" applyNumberFormat="1"/>
    <xf numFmtId="166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167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Trend_line!$B$1</c:f>
              <c:strCache>
                <c:ptCount val="1"/>
                <c:pt idx="0">
                  <c:v>Oil price</c:v>
                </c:pt>
              </c:strCache>
            </c:strRef>
          </c:tx>
          <c:marker>
            <c:symbol val="none"/>
          </c:marker>
          <c:trendline>
            <c:trendlineType val="linear"/>
            <c:dispRSqr val="0"/>
            <c:dispEq val="1"/>
            <c:trendlineLbl>
              <c:layout>
                <c:manualLayout>
                  <c:x val="-1.5480301804379716E-2"/>
                  <c:y val="-0.18631377983447267"/>
                </c:manualLayout>
              </c:layout>
              <c:numFmt formatCode="General" sourceLinked="0"/>
            </c:trendlineLbl>
          </c:trendline>
          <c:cat>
            <c:numRef>
              <c:f>Trend_line!$A$2:$A$302</c:f>
              <c:numCache>
                <c:formatCode>yyyy\-mm\-dd</c:formatCode>
                <c:ptCount val="301"/>
                <c:pt idx="0">
                  <c:v>41660</c:v>
                </c:pt>
                <c:pt idx="1">
                  <c:v>41661</c:v>
                </c:pt>
                <c:pt idx="2">
                  <c:v>41662</c:v>
                </c:pt>
                <c:pt idx="3">
                  <c:v>41663</c:v>
                </c:pt>
                <c:pt idx="4">
                  <c:v>41666</c:v>
                </c:pt>
                <c:pt idx="5">
                  <c:v>41667</c:v>
                </c:pt>
                <c:pt idx="6">
                  <c:v>41668</c:v>
                </c:pt>
                <c:pt idx="7">
                  <c:v>41669</c:v>
                </c:pt>
                <c:pt idx="8">
                  <c:v>41670</c:v>
                </c:pt>
                <c:pt idx="9">
                  <c:v>41673</c:v>
                </c:pt>
                <c:pt idx="10">
                  <c:v>41674</c:v>
                </c:pt>
                <c:pt idx="11">
                  <c:v>41675</c:v>
                </c:pt>
                <c:pt idx="12">
                  <c:v>41676</c:v>
                </c:pt>
                <c:pt idx="13">
                  <c:v>41677</c:v>
                </c:pt>
                <c:pt idx="14">
                  <c:v>41680</c:v>
                </c:pt>
                <c:pt idx="15">
                  <c:v>41681</c:v>
                </c:pt>
                <c:pt idx="16">
                  <c:v>41682</c:v>
                </c:pt>
                <c:pt idx="17">
                  <c:v>41683</c:v>
                </c:pt>
                <c:pt idx="18">
                  <c:v>41684</c:v>
                </c:pt>
                <c:pt idx="19">
                  <c:v>41688</c:v>
                </c:pt>
                <c:pt idx="20">
                  <c:v>41689</c:v>
                </c:pt>
                <c:pt idx="21">
                  <c:v>41690</c:v>
                </c:pt>
                <c:pt idx="22">
                  <c:v>41691</c:v>
                </c:pt>
                <c:pt idx="23">
                  <c:v>41694</c:v>
                </c:pt>
                <c:pt idx="24">
                  <c:v>41695</c:v>
                </c:pt>
                <c:pt idx="25">
                  <c:v>41696</c:v>
                </c:pt>
                <c:pt idx="26">
                  <c:v>41697</c:v>
                </c:pt>
                <c:pt idx="27">
                  <c:v>41698</c:v>
                </c:pt>
                <c:pt idx="28">
                  <c:v>41701</c:v>
                </c:pt>
                <c:pt idx="29">
                  <c:v>41702</c:v>
                </c:pt>
                <c:pt idx="30">
                  <c:v>41703</c:v>
                </c:pt>
                <c:pt idx="31">
                  <c:v>41704</c:v>
                </c:pt>
                <c:pt idx="32">
                  <c:v>41705</c:v>
                </c:pt>
                <c:pt idx="33">
                  <c:v>41708</c:v>
                </c:pt>
                <c:pt idx="34">
                  <c:v>41709</c:v>
                </c:pt>
                <c:pt idx="35">
                  <c:v>41710</c:v>
                </c:pt>
                <c:pt idx="36">
                  <c:v>41711</c:v>
                </c:pt>
                <c:pt idx="37">
                  <c:v>41712</c:v>
                </c:pt>
                <c:pt idx="38">
                  <c:v>41715</c:v>
                </c:pt>
                <c:pt idx="39">
                  <c:v>41716</c:v>
                </c:pt>
                <c:pt idx="40">
                  <c:v>41717</c:v>
                </c:pt>
                <c:pt idx="41">
                  <c:v>41718</c:v>
                </c:pt>
                <c:pt idx="42">
                  <c:v>41719</c:v>
                </c:pt>
                <c:pt idx="43">
                  <c:v>41722</c:v>
                </c:pt>
                <c:pt idx="44">
                  <c:v>41723</c:v>
                </c:pt>
                <c:pt idx="45">
                  <c:v>41724</c:v>
                </c:pt>
                <c:pt idx="46">
                  <c:v>41725</c:v>
                </c:pt>
                <c:pt idx="47">
                  <c:v>41726</c:v>
                </c:pt>
                <c:pt idx="48">
                  <c:v>41729</c:v>
                </c:pt>
                <c:pt idx="49">
                  <c:v>41730</c:v>
                </c:pt>
                <c:pt idx="50">
                  <c:v>41731</c:v>
                </c:pt>
                <c:pt idx="51">
                  <c:v>41732</c:v>
                </c:pt>
                <c:pt idx="52">
                  <c:v>41733</c:v>
                </c:pt>
                <c:pt idx="53">
                  <c:v>41736</c:v>
                </c:pt>
                <c:pt idx="54">
                  <c:v>41737</c:v>
                </c:pt>
                <c:pt idx="55">
                  <c:v>41738</c:v>
                </c:pt>
                <c:pt idx="56">
                  <c:v>41739</c:v>
                </c:pt>
                <c:pt idx="57">
                  <c:v>41740</c:v>
                </c:pt>
                <c:pt idx="58">
                  <c:v>41743</c:v>
                </c:pt>
                <c:pt idx="59">
                  <c:v>41744</c:v>
                </c:pt>
                <c:pt idx="60">
                  <c:v>41745</c:v>
                </c:pt>
                <c:pt idx="61">
                  <c:v>41746</c:v>
                </c:pt>
                <c:pt idx="62">
                  <c:v>41750</c:v>
                </c:pt>
                <c:pt idx="63">
                  <c:v>41751</c:v>
                </c:pt>
                <c:pt idx="64">
                  <c:v>41752</c:v>
                </c:pt>
                <c:pt idx="65">
                  <c:v>41753</c:v>
                </c:pt>
                <c:pt idx="66">
                  <c:v>41754</c:v>
                </c:pt>
                <c:pt idx="67">
                  <c:v>41757</c:v>
                </c:pt>
                <c:pt idx="68">
                  <c:v>41758</c:v>
                </c:pt>
                <c:pt idx="69">
                  <c:v>41759</c:v>
                </c:pt>
                <c:pt idx="70">
                  <c:v>41760</c:v>
                </c:pt>
                <c:pt idx="71">
                  <c:v>41761</c:v>
                </c:pt>
                <c:pt idx="72">
                  <c:v>41764</c:v>
                </c:pt>
                <c:pt idx="73">
                  <c:v>41765</c:v>
                </c:pt>
                <c:pt idx="74">
                  <c:v>41766</c:v>
                </c:pt>
                <c:pt idx="75">
                  <c:v>41767</c:v>
                </c:pt>
                <c:pt idx="76">
                  <c:v>41768</c:v>
                </c:pt>
                <c:pt idx="77">
                  <c:v>41771</c:v>
                </c:pt>
                <c:pt idx="78">
                  <c:v>41772</c:v>
                </c:pt>
                <c:pt idx="79">
                  <c:v>41773</c:v>
                </c:pt>
                <c:pt idx="80">
                  <c:v>41774</c:v>
                </c:pt>
                <c:pt idx="81">
                  <c:v>41775</c:v>
                </c:pt>
                <c:pt idx="82">
                  <c:v>41778</c:v>
                </c:pt>
                <c:pt idx="83">
                  <c:v>41779</c:v>
                </c:pt>
                <c:pt idx="84">
                  <c:v>41780</c:v>
                </c:pt>
                <c:pt idx="85">
                  <c:v>41781</c:v>
                </c:pt>
                <c:pt idx="86">
                  <c:v>41782</c:v>
                </c:pt>
                <c:pt idx="87">
                  <c:v>41786</c:v>
                </c:pt>
                <c:pt idx="88">
                  <c:v>41787</c:v>
                </c:pt>
                <c:pt idx="89">
                  <c:v>41788</c:v>
                </c:pt>
                <c:pt idx="90">
                  <c:v>41789</c:v>
                </c:pt>
                <c:pt idx="91">
                  <c:v>41792</c:v>
                </c:pt>
                <c:pt idx="92">
                  <c:v>41793</c:v>
                </c:pt>
                <c:pt idx="93">
                  <c:v>41794</c:v>
                </c:pt>
                <c:pt idx="94">
                  <c:v>41795</c:v>
                </c:pt>
                <c:pt idx="95">
                  <c:v>41796</c:v>
                </c:pt>
                <c:pt idx="96">
                  <c:v>41799</c:v>
                </c:pt>
                <c:pt idx="97">
                  <c:v>41800</c:v>
                </c:pt>
                <c:pt idx="98">
                  <c:v>41801</c:v>
                </c:pt>
                <c:pt idx="99">
                  <c:v>41802</c:v>
                </c:pt>
                <c:pt idx="100">
                  <c:v>41803</c:v>
                </c:pt>
                <c:pt idx="101">
                  <c:v>41806</c:v>
                </c:pt>
                <c:pt idx="102">
                  <c:v>41807</c:v>
                </c:pt>
                <c:pt idx="103">
                  <c:v>41808</c:v>
                </c:pt>
                <c:pt idx="104">
                  <c:v>41809</c:v>
                </c:pt>
                <c:pt idx="105">
                  <c:v>41810</c:v>
                </c:pt>
                <c:pt idx="106">
                  <c:v>41813</c:v>
                </c:pt>
                <c:pt idx="107">
                  <c:v>41814</c:v>
                </c:pt>
                <c:pt idx="108">
                  <c:v>41815</c:v>
                </c:pt>
                <c:pt idx="109">
                  <c:v>41816</c:v>
                </c:pt>
                <c:pt idx="110">
                  <c:v>41817</c:v>
                </c:pt>
                <c:pt idx="111">
                  <c:v>41820</c:v>
                </c:pt>
                <c:pt idx="112">
                  <c:v>41821</c:v>
                </c:pt>
                <c:pt idx="113">
                  <c:v>41822</c:v>
                </c:pt>
                <c:pt idx="114">
                  <c:v>41823</c:v>
                </c:pt>
                <c:pt idx="115">
                  <c:v>41827</c:v>
                </c:pt>
                <c:pt idx="116">
                  <c:v>41828</c:v>
                </c:pt>
                <c:pt idx="117">
                  <c:v>41829</c:v>
                </c:pt>
                <c:pt idx="118">
                  <c:v>41830</c:v>
                </c:pt>
                <c:pt idx="119">
                  <c:v>41831</c:v>
                </c:pt>
                <c:pt idx="120">
                  <c:v>41834</c:v>
                </c:pt>
                <c:pt idx="121">
                  <c:v>41835</c:v>
                </c:pt>
                <c:pt idx="122">
                  <c:v>41836</c:v>
                </c:pt>
                <c:pt idx="123">
                  <c:v>41837</c:v>
                </c:pt>
                <c:pt idx="124">
                  <c:v>41838</c:v>
                </c:pt>
                <c:pt idx="125">
                  <c:v>41841</c:v>
                </c:pt>
                <c:pt idx="126">
                  <c:v>41842</c:v>
                </c:pt>
                <c:pt idx="127">
                  <c:v>41843</c:v>
                </c:pt>
                <c:pt idx="128">
                  <c:v>41844</c:v>
                </c:pt>
                <c:pt idx="129">
                  <c:v>41845</c:v>
                </c:pt>
                <c:pt idx="130">
                  <c:v>41848</c:v>
                </c:pt>
                <c:pt idx="131">
                  <c:v>41849</c:v>
                </c:pt>
                <c:pt idx="132">
                  <c:v>41850</c:v>
                </c:pt>
                <c:pt idx="133">
                  <c:v>41851</c:v>
                </c:pt>
                <c:pt idx="134">
                  <c:v>41852</c:v>
                </c:pt>
                <c:pt idx="135">
                  <c:v>41855</c:v>
                </c:pt>
                <c:pt idx="136">
                  <c:v>41856</c:v>
                </c:pt>
                <c:pt idx="137">
                  <c:v>41857</c:v>
                </c:pt>
                <c:pt idx="138">
                  <c:v>41858</c:v>
                </c:pt>
                <c:pt idx="139">
                  <c:v>41859</c:v>
                </c:pt>
                <c:pt idx="140">
                  <c:v>41862</c:v>
                </c:pt>
                <c:pt idx="141">
                  <c:v>41863</c:v>
                </c:pt>
                <c:pt idx="142">
                  <c:v>41864</c:v>
                </c:pt>
                <c:pt idx="143">
                  <c:v>41865</c:v>
                </c:pt>
                <c:pt idx="144">
                  <c:v>41866</c:v>
                </c:pt>
                <c:pt idx="145">
                  <c:v>41869</c:v>
                </c:pt>
                <c:pt idx="146">
                  <c:v>41870</c:v>
                </c:pt>
                <c:pt idx="147">
                  <c:v>41871</c:v>
                </c:pt>
                <c:pt idx="148">
                  <c:v>41872</c:v>
                </c:pt>
                <c:pt idx="149">
                  <c:v>41873</c:v>
                </c:pt>
                <c:pt idx="150">
                  <c:v>41876</c:v>
                </c:pt>
                <c:pt idx="151">
                  <c:v>41877</c:v>
                </c:pt>
                <c:pt idx="152">
                  <c:v>41878</c:v>
                </c:pt>
                <c:pt idx="153">
                  <c:v>41879</c:v>
                </c:pt>
                <c:pt idx="154">
                  <c:v>41880</c:v>
                </c:pt>
                <c:pt idx="155">
                  <c:v>41884</c:v>
                </c:pt>
                <c:pt idx="156">
                  <c:v>41885</c:v>
                </c:pt>
                <c:pt idx="157">
                  <c:v>41886</c:v>
                </c:pt>
                <c:pt idx="158">
                  <c:v>41887</c:v>
                </c:pt>
                <c:pt idx="159">
                  <c:v>41890</c:v>
                </c:pt>
                <c:pt idx="160">
                  <c:v>41891</c:v>
                </c:pt>
                <c:pt idx="161">
                  <c:v>41892</c:v>
                </c:pt>
                <c:pt idx="162">
                  <c:v>41893</c:v>
                </c:pt>
                <c:pt idx="163">
                  <c:v>41894</c:v>
                </c:pt>
                <c:pt idx="164">
                  <c:v>41897</c:v>
                </c:pt>
                <c:pt idx="165">
                  <c:v>41898</c:v>
                </c:pt>
                <c:pt idx="166">
                  <c:v>41899</c:v>
                </c:pt>
                <c:pt idx="167">
                  <c:v>41900</c:v>
                </c:pt>
                <c:pt idx="168">
                  <c:v>41901</c:v>
                </c:pt>
                <c:pt idx="169">
                  <c:v>41904</c:v>
                </c:pt>
                <c:pt idx="170">
                  <c:v>41905</c:v>
                </c:pt>
                <c:pt idx="171">
                  <c:v>41906</c:v>
                </c:pt>
                <c:pt idx="172">
                  <c:v>41907</c:v>
                </c:pt>
                <c:pt idx="173">
                  <c:v>41908</c:v>
                </c:pt>
                <c:pt idx="174">
                  <c:v>41911</c:v>
                </c:pt>
                <c:pt idx="175">
                  <c:v>41912</c:v>
                </c:pt>
                <c:pt idx="176">
                  <c:v>41913</c:v>
                </c:pt>
                <c:pt idx="177">
                  <c:v>41914</c:v>
                </c:pt>
                <c:pt idx="178">
                  <c:v>41915</c:v>
                </c:pt>
                <c:pt idx="179">
                  <c:v>41918</c:v>
                </c:pt>
                <c:pt idx="180">
                  <c:v>41919</c:v>
                </c:pt>
                <c:pt idx="181">
                  <c:v>41920</c:v>
                </c:pt>
                <c:pt idx="182">
                  <c:v>41921</c:v>
                </c:pt>
                <c:pt idx="183">
                  <c:v>41922</c:v>
                </c:pt>
                <c:pt idx="184">
                  <c:v>41925</c:v>
                </c:pt>
                <c:pt idx="185">
                  <c:v>41926</c:v>
                </c:pt>
                <c:pt idx="186">
                  <c:v>41927</c:v>
                </c:pt>
                <c:pt idx="187">
                  <c:v>41928</c:v>
                </c:pt>
                <c:pt idx="188">
                  <c:v>41929</c:v>
                </c:pt>
                <c:pt idx="189">
                  <c:v>41932</c:v>
                </c:pt>
                <c:pt idx="190">
                  <c:v>41933</c:v>
                </c:pt>
                <c:pt idx="191">
                  <c:v>41934</c:v>
                </c:pt>
                <c:pt idx="192">
                  <c:v>41935</c:v>
                </c:pt>
                <c:pt idx="193">
                  <c:v>41936</c:v>
                </c:pt>
                <c:pt idx="194">
                  <c:v>41939</c:v>
                </c:pt>
                <c:pt idx="195">
                  <c:v>41940</c:v>
                </c:pt>
                <c:pt idx="196">
                  <c:v>41941</c:v>
                </c:pt>
                <c:pt idx="197">
                  <c:v>41942</c:v>
                </c:pt>
                <c:pt idx="198">
                  <c:v>41943</c:v>
                </c:pt>
                <c:pt idx="199">
                  <c:v>41946</c:v>
                </c:pt>
                <c:pt idx="200">
                  <c:v>41947</c:v>
                </c:pt>
                <c:pt idx="201">
                  <c:v>41948</c:v>
                </c:pt>
                <c:pt idx="202">
                  <c:v>41949</c:v>
                </c:pt>
                <c:pt idx="203">
                  <c:v>41950</c:v>
                </c:pt>
                <c:pt idx="204">
                  <c:v>41953</c:v>
                </c:pt>
                <c:pt idx="205">
                  <c:v>41954</c:v>
                </c:pt>
                <c:pt idx="206">
                  <c:v>41955</c:v>
                </c:pt>
                <c:pt idx="207">
                  <c:v>41956</c:v>
                </c:pt>
                <c:pt idx="208">
                  <c:v>41957</c:v>
                </c:pt>
                <c:pt idx="209">
                  <c:v>41960</c:v>
                </c:pt>
                <c:pt idx="210">
                  <c:v>41961</c:v>
                </c:pt>
                <c:pt idx="211">
                  <c:v>41962</c:v>
                </c:pt>
                <c:pt idx="212">
                  <c:v>41963</c:v>
                </c:pt>
                <c:pt idx="213">
                  <c:v>41964</c:v>
                </c:pt>
                <c:pt idx="214">
                  <c:v>41967</c:v>
                </c:pt>
                <c:pt idx="215">
                  <c:v>41968</c:v>
                </c:pt>
                <c:pt idx="216">
                  <c:v>41969</c:v>
                </c:pt>
                <c:pt idx="217">
                  <c:v>41971</c:v>
                </c:pt>
                <c:pt idx="218">
                  <c:v>41974</c:v>
                </c:pt>
                <c:pt idx="219">
                  <c:v>41975</c:v>
                </c:pt>
                <c:pt idx="220">
                  <c:v>41976</c:v>
                </c:pt>
                <c:pt idx="221">
                  <c:v>41977</c:v>
                </c:pt>
                <c:pt idx="222">
                  <c:v>41978</c:v>
                </c:pt>
                <c:pt idx="223">
                  <c:v>41981</c:v>
                </c:pt>
                <c:pt idx="224">
                  <c:v>41982</c:v>
                </c:pt>
                <c:pt idx="225">
                  <c:v>41983</c:v>
                </c:pt>
                <c:pt idx="226">
                  <c:v>41984</c:v>
                </c:pt>
                <c:pt idx="227">
                  <c:v>41985</c:v>
                </c:pt>
                <c:pt idx="228">
                  <c:v>41988</c:v>
                </c:pt>
                <c:pt idx="229">
                  <c:v>41989</c:v>
                </c:pt>
                <c:pt idx="230">
                  <c:v>41990</c:v>
                </c:pt>
                <c:pt idx="231">
                  <c:v>41991</c:v>
                </c:pt>
                <c:pt idx="232">
                  <c:v>41992</c:v>
                </c:pt>
                <c:pt idx="233">
                  <c:v>41995</c:v>
                </c:pt>
                <c:pt idx="234">
                  <c:v>41996</c:v>
                </c:pt>
                <c:pt idx="235">
                  <c:v>41997</c:v>
                </c:pt>
                <c:pt idx="236">
                  <c:v>41999</c:v>
                </c:pt>
                <c:pt idx="237">
                  <c:v>42002</c:v>
                </c:pt>
                <c:pt idx="238">
                  <c:v>42003</c:v>
                </c:pt>
                <c:pt idx="239">
                  <c:v>42004</c:v>
                </c:pt>
                <c:pt idx="240">
                  <c:v>42006</c:v>
                </c:pt>
                <c:pt idx="241">
                  <c:v>42009</c:v>
                </c:pt>
                <c:pt idx="242">
                  <c:v>42010</c:v>
                </c:pt>
                <c:pt idx="243">
                  <c:v>42011</c:v>
                </c:pt>
                <c:pt idx="244">
                  <c:v>42012</c:v>
                </c:pt>
                <c:pt idx="245">
                  <c:v>42013</c:v>
                </c:pt>
                <c:pt idx="246">
                  <c:v>42016</c:v>
                </c:pt>
                <c:pt idx="247">
                  <c:v>42017</c:v>
                </c:pt>
                <c:pt idx="248">
                  <c:v>42018</c:v>
                </c:pt>
                <c:pt idx="249">
                  <c:v>42019</c:v>
                </c:pt>
                <c:pt idx="250">
                  <c:v>42020</c:v>
                </c:pt>
                <c:pt idx="251">
                  <c:v>42024</c:v>
                </c:pt>
                <c:pt idx="252">
                  <c:v>42025</c:v>
                </c:pt>
                <c:pt idx="253">
                  <c:v>42026</c:v>
                </c:pt>
                <c:pt idx="254">
                  <c:v>42027</c:v>
                </c:pt>
                <c:pt idx="255">
                  <c:v>42030</c:v>
                </c:pt>
                <c:pt idx="256">
                  <c:v>42031</c:v>
                </c:pt>
                <c:pt idx="257">
                  <c:v>42032</c:v>
                </c:pt>
                <c:pt idx="258">
                  <c:v>42033</c:v>
                </c:pt>
                <c:pt idx="259">
                  <c:v>42034</c:v>
                </c:pt>
                <c:pt idx="260">
                  <c:v>42037</c:v>
                </c:pt>
                <c:pt idx="261">
                  <c:v>42038</c:v>
                </c:pt>
                <c:pt idx="262">
                  <c:v>42039</c:v>
                </c:pt>
                <c:pt idx="263">
                  <c:v>42040</c:v>
                </c:pt>
                <c:pt idx="264">
                  <c:v>42041</c:v>
                </c:pt>
                <c:pt idx="265">
                  <c:v>42044</c:v>
                </c:pt>
                <c:pt idx="266">
                  <c:v>42045</c:v>
                </c:pt>
                <c:pt idx="267">
                  <c:v>42046</c:v>
                </c:pt>
                <c:pt idx="268">
                  <c:v>42047</c:v>
                </c:pt>
                <c:pt idx="269">
                  <c:v>42048</c:v>
                </c:pt>
                <c:pt idx="270">
                  <c:v>42051</c:v>
                </c:pt>
                <c:pt idx="271">
                  <c:v>42052</c:v>
                </c:pt>
                <c:pt idx="272">
                  <c:v>42053</c:v>
                </c:pt>
                <c:pt idx="273">
                  <c:v>42054</c:v>
                </c:pt>
                <c:pt idx="274">
                  <c:v>42055</c:v>
                </c:pt>
                <c:pt idx="275">
                  <c:v>42058</c:v>
                </c:pt>
                <c:pt idx="276">
                  <c:v>42059</c:v>
                </c:pt>
                <c:pt idx="277">
                  <c:v>42060</c:v>
                </c:pt>
                <c:pt idx="278">
                  <c:v>42061</c:v>
                </c:pt>
                <c:pt idx="279">
                  <c:v>42062</c:v>
                </c:pt>
                <c:pt idx="280">
                  <c:v>42065</c:v>
                </c:pt>
                <c:pt idx="281">
                  <c:v>42066</c:v>
                </c:pt>
                <c:pt idx="282">
                  <c:v>42067</c:v>
                </c:pt>
                <c:pt idx="283">
                  <c:v>42068</c:v>
                </c:pt>
                <c:pt idx="284">
                  <c:v>42069</c:v>
                </c:pt>
                <c:pt idx="285">
                  <c:v>42072</c:v>
                </c:pt>
                <c:pt idx="286">
                  <c:v>42073</c:v>
                </c:pt>
                <c:pt idx="287">
                  <c:v>42074</c:v>
                </c:pt>
                <c:pt idx="288">
                  <c:v>42075</c:v>
                </c:pt>
                <c:pt idx="289">
                  <c:v>42076</c:v>
                </c:pt>
                <c:pt idx="290">
                  <c:v>42079</c:v>
                </c:pt>
                <c:pt idx="291">
                  <c:v>42080</c:v>
                </c:pt>
                <c:pt idx="292">
                  <c:v>42081</c:v>
                </c:pt>
                <c:pt idx="293">
                  <c:v>42082</c:v>
                </c:pt>
                <c:pt idx="294">
                  <c:v>42083</c:v>
                </c:pt>
                <c:pt idx="295">
                  <c:v>42086</c:v>
                </c:pt>
                <c:pt idx="296">
                  <c:v>42087</c:v>
                </c:pt>
                <c:pt idx="297">
                  <c:v>42088</c:v>
                </c:pt>
                <c:pt idx="298">
                  <c:v>42089</c:v>
                </c:pt>
                <c:pt idx="299">
                  <c:v>42090</c:v>
                </c:pt>
                <c:pt idx="300">
                  <c:v>42093</c:v>
                </c:pt>
              </c:numCache>
            </c:numRef>
          </c:cat>
          <c:val>
            <c:numRef>
              <c:f>Trend_line!$B$2:$B$302</c:f>
              <c:numCache>
                <c:formatCode>General</c:formatCode>
                <c:ptCount val="301"/>
                <c:pt idx="0">
                  <c:v>94.51</c:v>
                </c:pt>
                <c:pt idx="1">
                  <c:v>96.35</c:v>
                </c:pt>
                <c:pt idx="2">
                  <c:v>97.23</c:v>
                </c:pt>
                <c:pt idx="3">
                  <c:v>96.66</c:v>
                </c:pt>
                <c:pt idx="4">
                  <c:v>95.82</c:v>
                </c:pt>
                <c:pt idx="5">
                  <c:v>97.49</c:v>
                </c:pt>
                <c:pt idx="6">
                  <c:v>97.34</c:v>
                </c:pt>
                <c:pt idx="7">
                  <c:v>98.25</c:v>
                </c:pt>
                <c:pt idx="8">
                  <c:v>97.55</c:v>
                </c:pt>
                <c:pt idx="9">
                  <c:v>96.44</c:v>
                </c:pt>
                <c:pt idx="10">
                  <c:v>97.24</c:v>
                </c:pt>
                <c:pt idx="11">
                  <c:v>97.4</c:v>
                </c:pt>
                <c:pt idx="12">
                  <c:v>97.84</c:v>
                </c:pt>
                <c:pt idx="13">
                  <c:v>99.98</c:v>
                </c:pt>
                <c:pt idx="14">
                  <c:v>100.12</c:v>
                </c:pt>
                <c:pt idx="15">
                  <c:v>99.96</c:v>
                </c:pt>
                <c:pt idx="16">
                  <c:v>100.38</c:v>
                </c:pt>
                <c:pt idx="17">
                  <c:v>100.27</c:v>
                </c:pt>
                <c:pt idx="18">
                  <c:v>100.31</c:v>
                </c:pt>
                <c:pt idx="19">
                  <c:v>102.54</c:v>
                </c:pt>
                <c:pt idx="20">
                  <c:v>103.46</c:v>
                </c:pt>
                <c:pt idx="21">
                  <c:v>103.2</c:v>
                </c:pt>
                <c:pt idx="22">
                  <c:v>102.53</c:v>
                </c:pt>
                <c:pt idx="23">
                  <c:v>103.17</c:v>
                </c:pt>
                <c:pt idx="24">
                  <c:v>102.2</c:v>
                </c:pt>
                <c:pt idx="25">
                  <c:v>102.93</c:v>
                </c:pt>
                <c:pt idx="26">
                  <c:v>102.68</c:v>
                </c:pt>
                <c:pt idx="27">
                  <c:v>102.88</c:v>
                </c:pt>
                <c:pt idx="28">
                  <c:v>105.34</c:v>
                </c:pt>
                <c:pt idx="29">
                  <c:v>103.64</c:v>
                </c:pt>
                <c:pt idx="30">
                  <c:v>101.75</c:v>
                </c:pt>
                <c:pt idx="31">
                  <c:v>101.82</c:v>
                </c:pt>
                <c:pt idx="32">
                  <c:v>102.82</c:v>
                </c:pt>
                <c:pt idx="33">
                  <c:v>101.39</c:v>
                </c:pt>
                <c:pt idx="34">
                  <c:v>100.29</c:v>
                </c:pt>
                <c:pt idx="35">
                  <c:v>98.29</c:v>
                </c:pt>
                <c:pt idx="36">
                  <c:v>98.57</c:v>
                </c:pt>
                <c:pt idx="37">
                  <c:v>99.23</c:v>
                </c:pt>
                <c:pt idx="38">
                  <c:v>98.43</c:v>
                </c:pt>
                <c:pt idx="39">
                  <c:v>100.08</c:v>
                </c:pt>
                <c:pt idx="40">
                  <c:v>100.71</c:v>
                </c:pt>
                <c:pt idx="41">
                  <c:v>99.68</c:v>
                </c:pt>
                <c:pt idx="42">
                  <c:v>99.97</c:v>
                </c:pt>
                <c:pt idx="43">
                  <c:v>100.05</c:v>
                </c:pt>
                <c:pt idx="44">
                  <c:v>99.66</c:v>
                </c:pt>
                <c:pt idx="45">
                  <c:v>100.61</c:v>
                </c:pt>
                <c:pt idx="46">
                  <c:v>101.25</c:v>
                </c:pt>
                <c:pt idx="47">
                  <c:v>101.73</c:v>
                </c:pt>
                <c:pt idx="48">
                  <c:v>101.57</c:v>
                </c:pt>
                <c:pt idx="49">
                  <c:v>99.69</c:v>
                </c:pt>
                <c:pt idx="50">
                  <c:v>99.6</c:v>
                </c:pt>
                <c:pt idx="51">
                  <c:v>100.29</c:v>
                </c:pt>
                <c:pt idx="52">
                  <c:v>101.16</c:v>
                </c:pt>
                <c:pt idx="53">
                  <c:v>100.43</c:v>
                </c:pt>
                <c:pt idx="54">
                  <c:v>102.57</c:v>
                </c:pt>
                <c:pt idx="55">
                  <c:v>103.55</c:v>
                </c:pt>
                <c:pt idx="56">
                  <c:v>103.37</c:v>
                </c:pt>
                <c:pt idx="57">
                  <c:v>103.68</c:v>
                </c:pt>
                <c:pt idx="58">
                  <c:v>104.05</c:v>
                </c:pt>
                <c:pt idx="59">
                  <c:v>103.7</c:v>
                </c:pt>
                <c:pt idx="60">
                  <c:v>103.71</c:v>
                </c:pt>
                <c:pt idx="61">
                  <c:v>104.33</c:v>
                </c:pt>
                <c:pt idx="62">
                  <c:v>104.35</c:v>
                </c:pt>
                <c:pt idx="63">
                  <c:v>101.69</c:v>
                </c:pt>
                <c:pt idx="64">
                  <c:v>101.47</c:v>
                </c:pt>
                <c:pt idx="65">
                  <c:v>102.2</c:v>
                </c:pt>
                <c:pt idx="66">
                  <c:v>100.85</c:v>
                </c:pt>
                <c:pt idx="67">
                  <c:v>101.13</c:v>
                </c:pt>
                <c:pt idx="68">
                  <c:v>101.56</c:v>
                </c:pt>
                <c:pt idx="69">
                  <c:v>100.07</c:v>
                </c:pt>
                <c:pt idx="70">
                  <c:v>99.69</c:v>
                </c:pt>
                <c:pt idx="71">
                  <c:v>100.09</c:v>
                </c:pt>
                <c:pt idx="72">
                  <c:v>99.74</c:v>
                </c:pt>
                <c:pt idx="73">
                  <c:v>99.81</c:v>
                </c:pt>
                <c:pt idx="74">
                  <c:v>101.06</c:v>
                </c:pt>
                <c:pt idx="75">
                  <c:v>100.52</c:v>
                </c:pt>
                <c:pt idx="76">
                  <c:v>100.32</c:v>
                </c:pt>
                <c:pt idx="77">
                  <c:v>100.89</c:v>
                </c:pt>
                <c:pt idx="78">
                  <c:v>102.01</c:v>
                </c:pt>
                <c:pt idx="79">
                  <c:v>102.63</c:v>
                </c:pt>
                <c:pt idx="80">
                  <c:v>101.74</c:v>
                </c:pt>
                <c:pt idx="81">
                  <c:v>102.31</c:v>
                </c:pt>
                <c:pt idx="82">
                  <c:v>102.95</c:v>
                </c:pt>
                <c:pt idx="83">
                  <c:v>102.8</c:v>
                </c:pt>
                <c:pt idx="84">
                  <c:v>104.31</c:v>
                </c:pt>
                <c:pt idx="85">
                  <c:v>104.03</c:v>
                </c:pt>
                <c:pt idx="86">
                  <c:v>105.01</c:v>
                </c:pt>
                <c:pt idx="87">
                  <c:v>104.78</c:v>
                </c:pt>
                <c:pt idx="88">
                  <c:v>103.37</c:v>
                </c:pt>
                <c:pt idx="89">
                  <c:v>104.26</c:v>
                </c:pt>
                <c:pt idx="90">
                  <c:v>103.4</c:v>
                </c:pt>
                <c:pt idx="91">
                  <c:v>103.07</c:v>
                </c:pt>
                <c:pt idx="92">
                  <c:v>103.34</c:v>
                </c:pt>
                <c:pt idx="93">
                  <c:v>103.27</c:v>
                </c:pt>
                <c:pt idx="94">
                  <c:v>103.17</c:v>
                </c:pt>
                <c:pt idx="95">
                  <c:v>103.32</c:v>
                </c:pt>
                <c:pt idx="96">
                  <c:v>105.09</c:v>
                </c:pt>
                <c:pt idx="97">
                  <c:v>105.02</c:v>
                </c:pt>
                <c:pt idx="98">
                  <c:v>105.04</c:v>
                </c:pt>
                <c:pt idx="99">
                  <c:v>107.2</c:v>
                </c:pt>
                <c:pt idx="100">
                  <c:v>107.49</c:v>
                </c:pt>
                <c:pt idx="101">
                  <c:v>107.52</c:v>
                </c:pt>
                <c:pt idx="102">
                  <c:v>106.95</c:v>
                </c:pt>
                <c:pt idx="103">
                  <c:v>106.64</c:v>
                </c:pt>
                <c:pt idx="104">
                  <c:v>107.08</c:v>
                </c:pt>
                <c:pt idx="105">
                  <c:v>107.95</c:v>
                </c:pt>
                <c:pt idx="106">
                  <c:v>106.83</c:v>
                </c:pt>
                <c:pt idx="107">
                  <c:v>106.64</c:v>
                </c:pt>
                <c:pt idx="108">
                  <c:v>107.04</c:v>
                </c:pt>
                <c:pt idx="109">
                  <c:v>106.49</c:v>
                </c:pt>
                <c:pt idx="110">
                  <c:v>106.46</c:v>
                </c:pt>
                <c:pt idx="111">
                  <c:v>106.07</c:v>
                </c:pt>
                <c:pt idx="112">
                  <c:v>106.06</c:v>
                </c:pt>
                <c:pt idx="113">
                  <c:v>105.18</c:v>
                </c:pt>
                <c:pt idx="114">
                  <c:v>104.76</c:v>
                </c:pt>
                <c:pt idx="115">
                  <c:v>104.19</c:v>
                </c:pt>
                <c:pt idx="116">
                  <c:v>104.06</c:v>
                </c:pt>
                <c:pt idx="117">
                  <c:v>102.93</c:v>
                </c:pt>
                <c:pt idx="118">
                  <c:v>103.61</c:v>
                </c:pt>
                <c:pt idx="119">
                  <c:v>101.48</c:v>
                </c:pt>
                <c:pt idx="120">
                  <c:v>101.73</c:v>
                </c:pt>
                <c:pt idx="121">
                  <c:v>100.56</c:v>
                </c:pt>
                <c:pt idx="122">
                  <c:v>101.88</c:v>
                </c:pt>
                <c:pt idx="123">
                  <c:v>103.84</c:v>
                </c:pt>
                <c:pt idx="124">
                  <c:v>103.83</c:v>
                </c:pt>
                <c:pt idx="125">
                  <c:v>105.34</c:v>
                </c:pt>
                <c:pt idx="126">
                  <c:v>104.59</c:v>
                </c:pt>
                <c:pt idx="127">
                  <c:v>103.81</c:v>
                </c:pt>
                <c:pt idx="128">
                  <c:v>102.76</c:v>
                </c:pt>
                <c:pt idx="129">
                  <c:v>105.23</c:v>
                </c:pt>
                <c:pt idx="130">
                  <c:v>105.68</c:v>
                </c:pt>
                <c:pt idx="131">
                  <c:v>104.91</c:v>
                </c:pt>
                <c:pt idx="132">
                  <c:v>104.29</c:v>
                </c:pt>
                <c:pt idx="133">
                  <c:v>98.23</c:v>
                </c:pt>
                <c:pt idx="134">
                  <c:v>97.86</c:v>
                </c:pt>
                <c:pt idx="135">
                  <c:v>98.26</c:v>
                </c:pt>
                <c:pt idx="136">
                  <c:v>97.34</c:v>
                </c:pt>
                <c:pt idx="137">
                  <c:v>96.93</c:v>
                </c:pt>
                <c:pt idx="138">
                  <c:v>97.34</c:v>
                </c:pt>
                <c:pt idx="139">
                  <c:v>97.61</c:v>
                </c:pt>
                <c:pt idx="140">
                  <c:v>98.09</c:v>
                </c:pt>
                <c:pt idx="141">
                  <c:v>97.36</c:v>
                </c:pt>
                <c:pt idx="142">
                  <c:v>97.57</c:v>
                </c:pt>
                <c:pt idx="143">
                  <c:v>95.54</c:v>
                </c:pt>
                <c:pt idx="144">
                  <c:v>97.3</c:v>
                </c:pt>
                <c:pt idx="145">
                  <c:v>96.44</c:v>
                </c:pt>
                <c:pt idx="146">
                  <c:v>94.35</c:v>
                </c:pt>
                <c:pt idx="147">
                  <c:v>96.4</c:v>
                </c:pt>
                <c:pt idx="148">
                  <c:v>93.97</c:v>
                </c:pt>
                <c:pt idx="149">
                  <c:v>93.61</c:v>
                </c:pt>
                <c:pt idx="150">
                  <c:v>95.39</c:v>
                </c:pt>
                <c:pt idx="151">
                  <c:v>95.78</c:v>
                </c:pt>
                <c:pt idx="152">
                  <c:v>95.82</c:v>
                </c:pt>
                <c:pt idx="153">
                  <c:v>96.44</c:v>
                </c:pt>
                <c:pt idx="154">
                  <c:v>97.86</c:v>
                </c:pt>
                <c:pt idx="155">
                  <c:v>92.92</c:v>
                </c:pt>
                <c:pt idx="156">
                  <c:v>95.5</c:v>
                </c:pt>
                <c:pt idx="157">
                  <c:v>94.51</c:v>
                </c:pt>
                <c:pt idx="158">
                  <c:v>93.32</c:v>
                </c:pt>
                <c:pt idx="159">
                  <c:v>92.64</c:v>
                </c:pt>
                <c:pt idx="160">
                  <c:v>92.73</c:v>
                </c:pt>
                <c:pt idx="161">
                  <c:v>91.71</c:v>
                </c:pt>
                <c:pt idx="162">
                  <c:v>92.89</c:v>
                </c:pt>
                <c:pt idx="163">
                  <c:v>92.18</c:v>
                </c:pt>
                <c:pt idx="164">
                  <c:v>92.86</c:v>
                </c:pt>
                <c:pt idx="165">
                  <c:v>94.91</c:v>
                </c:pt>
                <c:pt idx="166">
                  <c:v>94.33</c:v>
                </c:pt>
                <c:pt idx="167">
                  <c:v>93.07</c:v>
                </c:pt>
                <c:pt idx="168">
                  <c:v>92.43</c:v>
                </c:pt>
                <c:pt idx="169">
                  <c:v>91.46</c:v>
                </c:pt>
                <c:pt idx="170">
                  <c:v>91.55</c:v>
                </c:pt>
                <c:pt idx="171">
                  <c:v>93.6</c:v>
                </c:pt>
                <c:pt idx="172">
                  <c:v>93.59</c:v>
                </c:pt>
                <c:pt idx="173">
                  <c:v>95.55</c:v>
                </c:pt>
                <c:pt idx="174">
                  <c:v>94.53</c:v>
                </c:pt>
                <c:pt idx="175">
                  <c:v>91.17</c:v>
                </c:pt>
                <c:pt idx="176">
                  <c:v>90.74</c:v>
                </c:pt>
                <c:pt idx="177">
                  <c:v>91.02</c:v>
                </c:pt>
                <c:pt idx="178">
                  <c:v>89.76</c:v>
                </c:pt>
                <c:pt idx="179">
                  <c:v>90.33</c:v>
                </c:pt>
                <c:pt idx="180">
                  <c:v>88.89</c:v>
                </c:pt>
                <c:pt idx="181">
                  <c:v>87.29</c:v>
                </c:pt>
                <c:pt idx="182">
                  <c:v>85.76</c:v>
                </c:pt>
                <c:pt idx="183">
                  <c:v>85.87</c:v>
                </c:pt>
                <c:pt idx="184">
                  <c:v>85.73</c:v>
                </c:pt>
                <c:pt idx="185">
                  <c:v>81.72</c:v>
                </c:pt>
                <c:pt idx="186">
                  <c:v>81.819999999999993</c:v>
                </c:pt>
                <c:pt idx="187">
                  <c:v>82.33</c:v>
                </c:pt>
                <c:pt idx="188">
                  <c:v>82.8</c:v>
                </c:pt>
                <c:pt idx="189">
                  <c:v>82.76</c:v>
                </c:pt>
                <c:pt idx="190">
                  <c:v>83.25</c:v>
                </c:pt>
                <c:pt idx="191">
                  <c:v>80.52</c:v>
                </c:pt>
                <c:pt idx="192">
                  <c:v>82.81</c:v>
                </c:pt>
                <c:pt idx="193">
                  <c:v>81.27</c:v>
                </c:pt>
                <c:pt idx="194">
                  <c:v>81.260000000000005</c:v>
                </c:pt>
                <c:pt idx="195">
                  <c:v>81.36</c:v>
                </c:pt>
                <c:pt idx="196">
                  <c:v>82.25</c:v>
                </c:pt>
                <c:pt idx="197">
                  <c:v>81.06</c:v>
                </c:pt>
                <c:pt idx="198">
                  <c:v>80.53</c:v>
                </c:pt>
                <c:pt idx="199">
                  <c:v>78.77</c:v>
                </c:pt>
                <c:pt idx="200">
                  <c:v>77.150000000000006</c:v>
                </c:pt>
                <c:pt idx="201">
                  <c:v>78.709999999999994</c:v>
                </c:pt>
                <c:pt idx="202">
                  <c:v>77.87</c:v>
                </c:pt>
                <c:pt idx="203">
                  <c:v>78.709999999999994</c:v>
                </c:pt>
                <c:pt idx="204">
                  <c:v>77.430000000000007</c:v>
                </c:pt>
                <c:pt idx="205">
                  <c:v>77.849999999999994</c:v>
                </c:pt>
                <c:pt idx="206">
                  <c:v>77.16</c:v>
                </c:pt>
                <c:pt idx="207">
                  <c:v>74.13</c:v>
                </c:pt>
                <c:pt idx="208">
                  <c:v>75.91</c:v>
                </c:pt>
                <c:pt idx="209">
                  <c:v>75.64</c:v>
                </c:pt>
                <c:pt idx="210">
                  <c:v>74.55</c:v>
                </c:pt>
                <c:pt idx="211">
                  <c:v>74.55</c:v>
                </c:pt>
                <c:pt idx="212">
                  <c:v>75.63</c:v>
                </c:pt>
                <c:pt idx="213">
                  <c:v>76.52</c:v>
                </c:pt>
                <c:pt idx="214">
                  <c:v>75.739999999999995</c:v>
                </c:pt>
                <c:pt idx="215">
                  <c:v>74.040000000000006</c:v>
                </c:pt>
                <c:pt idx="216">
                  <c:v>73.7</c:v>
                </c:pt>
                <c:pt idx="217">
                  <c:v>65.94</c:v>
                </c:pt>
                <c:pt idx="218">
                  <c:v>68.98</c:v>
                </c:pt>
                <c:pt idx="219">
                  <c:v>66.989999999999995</c:v>
                </c:pt>
                <c:pt idx="220">
                  <c:v>67.3</c:v>
                </c:pt>
                <c:pt idx="221">
                  <c:v>66.73</c:v>
                </c:pt>
                <c:pt idx="222">
                  <c:v>65.89</c:v>
                </c:pt>
                <c:pt idx="223">
                  <c:v>63.13</c:v>
                </c:pt>
                <c:pt idx="224">
                  <c:v>63.74</c:v>
                </c:pt>
                <c:pt idx="225">
                  <c:v>60.99</c:v>
                </c:pt>
                <c:pt idx="226">
                  <c:v>60.01</c:v>
                </c:pt>
                <c:pt idx="227">
                  <c:v>57.81</c:v>
                </c:pt>
                <c:pt idx="228">
                  <c:v>55.96</c:v>
                </c:pt>
                <c:pt idx="229">
                  <c:v>55.97</c:v>
                </c:pt>
                <c:pt idx="230">
                  <c:v>56.43</c:v>
                </c:pt>
                <c:pt idx="231">
                  <c:v>54.18</c:v>
                </c:pt>
                <c:pt idx="232">
                  <c:v>56.91</c:v>
                </c:pt>
                <c:pt idx="233">
                  <c:v>55.25</c:v>
                </c:pt>
                <c:pt idx="234">
                  <c:v>56.78</c:v>
                </c:pt>
                <c:pt idx="235">
                  <c:v>55.7</c:v>
                </c:pt>
                <c:pt idx="236">
                  <c:v>54.59</c:v>
                </c:pt>
                <c:pt idx="237">
                  <c:v>53.46</c:v>
                </c:pt>
                <c:pt idx="238">
                  <c:v>54.14</c:v>
                </c:pt>
                <c:pt idx="239">
                  <c:v>53.45</c:v>
                </c:pt>
                <c:pt idx="240">
                  <c:v>52.72</c:v>
                </c:pt>
                <c:pt idx="241">
                  <c:v>50.05</c:v>
                </c:pt>
                <c:pt idx="242">
                  <c:v>47.98</c:v>
                </c:pt>
                <c:pt idx="243">
                  <c:v>48.69</c:v>
                </c:pt>
                <c:pt idx="244">
                  <c:v>48.8</c:v>
                </c:pt>
                <c:pt idx="245">
                  <c:v>48.35</c:v>
                </c:pt>
                <c:pt idx="246">
                  <c:v>46.06</c:v>
                </c:pt>
                <c:pt idx="247">
                  <c:v>45.92</c:v>
                </c:pt>
                <c:pt idx="248">
                  <c:v>48.49</c:v>
                </c:pt>
                <c:pt idx="249">
                  <c:v>46.37</c:v>
                </c:pt>
                <c:pt idx="250">
                  <c:v>48.49</c:v>
                </c:pt>
                <c:pt idx="251">
                  <c:v>46.79</c:v>
                </c:pt>
                <c:pt idx="252">
                  <c:v>47.85</c:v>
                </c:pt>
                <c:pt idx="253">
                  <c:v>45.93</c:v>
                </c:pt>
                <c:pt idx="254">
                  <c:v>45.26</c:v>
                </c:pt>
                <c:pt idx="255">
                  <c:v>44.8</c:v>
                </c:pt>
                <c:pt idx="256">
                  <c:v>45.84</c:v>
                </c:pt>
                <c:pt idx="257">
                  <c:v>44.08</c:v>
                </c:pt>
                <c:pt idx="258">
                  <c:v>44.12</c:v>
                </c:pt>
                <c:pt idx="259">
                  <c:v>47.79</c:v>
                </c:pt>
                <c:pt idx="260">
                  <c:v>49.25</c:v>
                </c:pt>
                <c:pt idx="261">
                  <c:v>53.04</c:v>
                </c:pt>
                <c:pt idx="262">
                  <c:v>48.45</c:v>
                </c:pt>
                <c:pt idx="263">
                  <c:v>50.48</c:v>
                </c:pt>
                <c:pt idx="264">
                  <c:v>51.66</c:v>
                </c:pt>
                <c:pt idx="265">
                  <c:v>52.99</c:v>
                </c:pt>
                <c:pt idx="266">
                  <c:v>50.06</c:v>
                </c:pt>
                <c:pt idx="267">
                  <c:v>48.8</c:v>
                </c:pt>
                <c:pt idx="268">
                  <c:v>51.17</c:v>
                </c:pt>
                <c:pt idx="269">
                  <c:v>52.66</c:v>
                </c:pt>
                <c:pt idx="270">
                  <c:v>52.66</c:v>
                </c:pt>
                <c:pt idx="271">
                  <c:v>53.56</c:v>
                </c:pt>
                <c:pt idx="272">
                  <c:v>52.13</c:v>
                </c:pt>
                <c:pt idx="273">
                  <c:v>51.12</c:v>
                </c:pt>
                <c:pt idx="274">
                  <c:v>49.95</c:v>
                </c:pt>
                <c:pt idx="275">
                  <c:v>49.56</c:v>
                </c:pt>
                <c:pt idx="276">
                  <c:v>48.48</c:v>
                </c:pt>
                <c:pt idx="277">
                  <c:v>50.25</c:v>
                </c:pt>
                <c:pt idx="278">
                  <c:v>47.65</c:v>
                </c:pt>
                <c:pt idx="279">
                  <c:v>49.84</c:v>
                </c:pt>
                <c:pt idx="280">
                  <c:v>49.59</c:v>
                </c:pt>
                <c:pt idx="281">
                  <c:v>50.43</c:v>
                </c:pt>
                <c:pt idx="282">
                  <c:v>51.53</c:v>
                </c:pt>
                <c:pt idx="283">
                  <c:v>50.76</c:v>
                </c:pt>
                <c:pt idx="284">
                  <c:v>49.61</c:v>
                </c:pt>
                <c:pt idx="285">
                  <c:v>49.95</c:v>
                </c:pt>
                <c:pt idx="286">
                  <c:v>48.42</c:v>
                </c:pt>
                <c:pt idx="287">
                  <c:v>48.06</c:v>
                </c:pt>
                <c:pt idx="288">
                  <c:v>47.12</c:v>
                </c:pt>
                <c:pt idx="289">
                  <c:v>44.88</c:v>
                </c:pt>
                <c:pt idx="290">
                  <c:v>43.93</c:v>
                </c:pt>
                <c:pt idx="291">
                  <c:v>43.39</c:v>
                </c:pt>
                <c:pt idx="292">
                  <c:v>44.63</c:v>
                </c:pt>
                <c:pt idx="293">
                  <c:v>44.02</c:v>
                </c:pt>
                <c:pt idx="294">
                  <c:v>46</c:v>
                </c:pt>
                <c:pt idx="295">
                  <c:v>47.4</c:v>
                </c:pt>
                <c:pt idx="296">
                  <c:v>47.03</c:v>
                </c:pt>
                <c:pt idx="297">
                  <c:v>48.75</c:v>
                </c:pt>
                <c:pt idx="298">
                  <c:v>51.41</c:v>
                </c:pt>
                <c:pt idx="299">
                  <c:v>48.83</c:v>
                </c:pt>
                <c:pt idx="300">
                  <c:v>48.66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5-4AF5-ABB1-423D9DCB1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035520"/>
        <c:axId val="89037056"/>
      </c:lineChart>
      <c:dateAx>
        <c:axId val="89035520"/>
        <c:scaling>
          <c:orientation val="minMax"/>
        </c:scaling>
        <c:delete val="0"/>
        <c:axPos val="b"/>
        <c:numFmt formatCode="yyyy\-mm\-dd" sourceLinked="1"/>
        <c:majorTickMark val="out"/>
        <c:minorTickMark val="none"/>
        <c:tickLblPos val="nextTo"/>
        <c:crossAx val="89037056"/>
        <c:crosses val="autoZero"/>
        <c:auto val="1"/>
        <c:lblOffset val="100"/>
        <c:baseTimeUnit val="days"/>
      </c:dateAx>
      <c:valAx>
        <c:axId val="89037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9035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</xdr:row>
      <xdr:rowOff>66675</xdr:rowOff>
    </xdr:from>
    <xdr:to>
      <xdr:col>15</xdr:col>
      <xdr:colOff>361950</xdr:colOff>
      <xdr:row>23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2"/>
  <sheetViews>
    <sheetView workbookViewId="0">
      <selection activeCell="B8" sqref="B8"/>
    </sheetView>
  </sheetViews>
  <sheetFormatPr defaultRowHeight="14.25" x14ac:dyDescent="0.45"/>
  <cols>
    <col min="1" max="1" width="17.73046875" customWidth="1"/>
    <col min="2" max="2" width="10.265625" bestFit="1" customWidth="1"/>
    <col min="3" max="3" width="9.59765625" bestFit="1" customWidth="1"/>
  </cols>
  <sheetData>
    <row r="2" spans="1:5" ht="21" x14ac:dyDescent="0.65">
      <c r="A2" s="3" t="s">
        <v>11</v>
      </c>
    </row>
    <row r="4" spans="1:5" x14ac:dyDescent="0.45">
      <c r="A4" s="1" t="s">
        <v>0</v>
      </c>
      <c r="B4" s="1">
        <v>2.72</v>
      </c>
    </row>
    <row r="5" spans="1:5" x14ac:dyDescent="0.45">
      <c r="A5" s="1" t="s">
        <v>1</v>
      </c>
      <c r="B5" s="1">
        <v>2.85</v>
      </c>
    </row>
    <row r="6" spans="1:5" x14ac:dyDescent="0.45">
      <c r="A6" s="1" t="s">
        <v>2</v>
      </c>
      <c r="B6" s="1">
        <v>0.5</v>
      </c>
    </row>
    <row r="7" spans="1:5" x14ac:dyDescent="0.45">
      <c r="A7" s="1" t="s">
        <v>3</v>
      </c>
      <c r="B7" s="1">
        <v>0.15</v>
      </c>
    </row>
    <row r="8" spans="1:5" x14ac:dyDescent="0.45">
      <c r="A8" s="1" t="s">
        <v>4</v>
      </c>
      <c r="B8" s="1">
        <v>0.01</v>
      </c>
    </row>
    <row r="9" spans="1:5" x14ac:dyDescent="0.45">
      <c r="A9" s="1"/>
      <c r="B9" s="1"/>
    </row>
    <row r="10" spans="1:5" x14ac:dyDescent="0.45">
      <c r="A10" s="1" t="s">
        <v>5</v>
      </c>
      <c r="B10" s="2">
        <f>(LN(B4/B5)+(B8+(B7*B7)/2)*B6)/(B7*SQRT(B6))</f>
        <v>-0.33999687111980237</v>
      </c>
      <c r="C10" s="8"/>
    </row>
    <row r="11" spans="1:5" x14ac:dyDescent="0.45">
      <c r="A11" s="1" t="s">
        <v>6</v>
      </c>
      <c r="B11" s="2">
        <f>B10-B7*SQRT(B6)</f>
        <v>-0.44606288829778451</v>
      </c>
      <c r="C11" s="8"/>
    </row>
    <row r="13" spans="1:5" x14ac:dyDescent="0.45">
      <c r="A13" s="1" t="s">
        <v>7</v>
      </c>
      <c r="B13" s="1">
        <f>_xlfn.NORM.S.DIST(B10, TRUE)</f>
        <v>0.36692944210426792</v>
      </c>
      <c r="C13" s="1"/>
      <c r="D13" s="1" t="s">
        <v>9</v>
      </c>
      <c r="E13" s="1">
        <f>_xlfn.NORM.S.DIST(-B10, TRUE)</f>
        <v>0.63307055789573208</v>
      </c>
    </row>
    <row r="14" spans="1:5" x14ac:dyDescent="0.45">
      <c r="A14" s="1" t="s">
        <v>8</v>
      </c>
      <c r="B14" s="1">
        <f>_xlfn.NORM.S.DIST(B11, TRUE)</f>
        <v>0.32777590968837683</v>
      </c>
      <c r="C14" s="1"/>
      <c r="D14" s="1" t="s">
        <v>10</v>
      </c>
      <c r="E14" s="1">
        <f>_xlfn.NORM.S.DIST(-B11, TRUE)</f>
        <v>0.67222409031162322</v>
      </c>
    </row>
    <row r="15" spans="1:5" x14ac:dyDescent="0.45">
      <c r="A15" s="1" t="s">
        <v>20</v>
      </c>
      <c r="B15" s="4">
        <f>B4*B13-B5*EXP(-B6*B8)*B14</f>
        <v>6.8545889045403263E-2</v>
      </c>
    </row>
    <row r="16" spans="1:5" x14ac:dyDescent="0.45">
      <c r="A16" s="1" t="s">
        <v>21</v>
      </c>
      <c r="B16" s="4">
        <f>B5*EXP(-B8*B6)*E14-B4*E13</f>
        <v>0.18433145474454826</v>
      </c>
    </row>
    <row r="22" spans="2:2" x14ac:dyDescent="0.45">
      <c r="B22" s="5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6"/>
  <sheetViews>
    <sheetView workbookViewId="0">
      <selection activeCell="C16" sqref="C16"/>
    </sheetView>
  </sheetViews>
  <sheetFormatPr defaultRowHeight="14.25" x14ac:dyDescent="0.45"/>
  <sheetData>
    <row r="2" spans="1:8" x14ac:dyDescent="0.45">
      <c r="A2" t="s">
        <v>0</v>
      </c>
      <c r="B2">
        <v>123</v>
      </c>
    </row>
    <row r="3" spans="1:8" x14ac:dyDescent="0.45">
      <c r="A3" t="s">
        <v>3</v>
      </c>
      <c r="B3">
        <v>0.05</v>
      </c>
    </row>
    <row r="4" spans="1:8" x14ac:dyDescent="0.45">
      <c r="A4" t="s">
        <v>12</v>
      </c>
      <c r="B4">
        <v>1</v>
      </c>
      <c r="H4" s="6">
        <f>D8*B7</f>
        <v>129.30634485425097</v>
      </c>
    </row>
    <row r="5" spans="1:8" x14ac:dyDescent="0.45">
      <c r="A5" t="s">
        <v>13</v>
      </c>
      <c r="B5">
        <v>120</v>
      </c>
      <c r="G5" t="s">
        <v>18</v>
      </c>
      <c r="H5" s="6">
        <f>MAX(0,(H4-B5))</f>
        <v>9.3063448542509661</v>
      </c>
    </row>
    <row r="6" spans="1:8" x14ac:dyDescent="0.45">
      <c r="A6" t="s">
        <v>4</v>
      </c>
      <c r="B6">
        <v>0.01</v>
      </c>
      <c r="H6" s="6"/>
    </row>
    <row r="7" spans="1:8" x14ac:dyDescent="0.45">
      <c r="A7" t="s">
        <v>17</v>
      </c>
      <c r="B7" s="5">
        <f>EXP(B3*SQRT(B4))</f>
        <v>1.0512710963760241</v>
      </c>
      <c r="H7" s="6"/>
    </row>
    <row r="8" spans="1:8" x14ac:dyDescent="0.45">
      <c r="A8" t="s">
        <v>14</v>
      </c>
      <c r="B8" s="5">
        <f>1/B7</f>
        <v>0.9512294245007139</v>
      </c>
      <c r="D8">
        <f>B2</f>
        <v>123</v>
      </c>
      <c r="H8" s="6"/>
    </row>
    <row r="9" spans="1:8" x14ac:dyDescent="0.45">
      <c r="A9" t="s">
        <v>15</v>
      </c>
      <c r="B9" s="5">
        <f>(EXP(B6*B4)-B8)/(B7-B8)</f>
        <v>0.587962410871811</v>
      </c>
      <c r="H9" s="6"/>
    </row>
    <row r="10" spans="1:8" x14ac:dyDescent="0.45">
      <c r="A10" t="s">
        <v>16</v>
      </c>
      <c r="B10" s="5">
        <f>1-B9</f>
        <v>0.412037589128189</v>
      </c>
      <c r="H10" s="6">
        <f>D8*B8</f>
        <v>117.00121921358782</v>
      </c>
    </row>
    <row r="11" spans="1:8" x14ac:dyDescent="0.45">
      <c r="G11" t="s">
        <v>18</v>
      </c>
      <c r="H11" s="6">
        <f>MAX(0,(H10-B5))</f>
        <v>0</v>
      </c>
    </row>
    <row r="16" spans="1:8" x14ac:dyDescent="0.45">
      <c r="A16" s="1" t="s">
        <v>19</v>
      </c>
      <c r="C16" s="7">
        <f>(H5*B9+H11*B10)/(1+B6)</f>
        <v>5.4176049078315547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4"/>
  <sheetViews>
    <sheetView tabSelected="1" topLeftCell="D1" workbookViewId="0">
      <selection activeCell="O79" sqref="O79"/>
    </sheetView>
  </sheetViews>
  <sheetFormatPr defaultRowHeight="14.25" x14ac:dyDescent="0.45"/>
  <cols>
    <col min="1" max="1" width="11.59765625" customWidth="1"/>
  </cols>
  <sheetData>
    <row r="1" spans="1:3" x14ac:dyDescent="0.45">
      <c r="B1" s="12" t="s">
        <v>22</v>
      </c>
    </row>
    <row r="2" spans="1:3" x14ac:dyDescent="0.45">
      <c r="A2" s="9">
        <v>41660</v>
      </c>
      <c r="B2" s="10">
        <v>94.51</v>
      </c>
    </row>
    <row r="3" spans="1:3" x14ac:dyDescent="0.45">
      <c r="A3" s="9">
        <v>41661</v>
      </c>
      <c r="B3" s="10">
        <v>96.35</v>
      </c>
      <c r="C3" s="10"/>
    </row>
    <row r="4" spans="1:3" x14ac:dyDescent="0.45">
      <c r="A4" s="9">
        <v>41662</v>
      </c>
      <c r="B4" s="10">
        <v>97.23</v>
      </c>
      <c r="C4" s="10"/>
    </row>
    <row r="5" spans="1:3" x14ac:dyDescent="0.45">
      <c r="A5" s="9">
        <v>41663</v>
      </c>
      <c r="B5" s="10">
        <v>96.66</v>
      </c>
      <c r="C5" s="10"/>
    </row>
    <row r="6" spans="1:3" x14ac:dyDescent="0.45">
      <c r="A6" s="9">
        <v>41666</v>
      </c>
      <c r="B6" s="10">
        <v>95.82</v>
      </c>
      <c r="C6" s="10"/>
    </row>
    <row r="7" spans="1:3" x14ac:dyDescent="0.45">
      <c r="A7" s="9">
        <v>41667</v>
      </c>
      <c r="B7" s="10">
        <v>97.49</v>
      </c>
      <c r="C7" s="10"/>
    </row>
    <row r="8" spans="1:3" x14ac:dyDescent="0.45">
      <c r="A8" s="9">
        <v>41668</v>
      </c>
      <c r="B8" s="10">
        <v>97.34</v>
      </c>
      <c r="C8" s="10"/>
    </row>
    <row r="9" spans="1:3" x14ac:dyDescent="0.45">
      <c r="A9" s="9">
        <v>41669</v>
      </c>
      <c r="B9" s="10">
        <v>98.25</v>
      </c>
      <c r="C9" s="10"/>
    </row>
    <row r="10" spans="1:3" x14ac:dyDescent="0.45">
      <c r="A10" s="9">
        <v>41670</v>
      </c>
      <c r="B10" s="10">
        <v>97.55</v>
      </c>
      <c r="C10" s="10"/>
    </row>
    <row r="11" spans="1:3" x14ac:dyDescent="0.45">
      <c r="A11" s="9">
        <v>41673</v>
      </c>
      <c r="B11" s="10">
        <v>96.44</v>
      </c>
      <c r="C11" s="10"/>
    </row>
    <row r="12" spans="1:3" x14ac:dyDescent="0.45">
      <c r="A12" s="9">
        <v>41674</v>
      </c>
      <c r="B12" s="10">
        <v>97.24</v>
      </c>
      <c r="C12" s="10"/>
    </row>
    <row r="13" spans="1:3" x14ac:dyDescent="0.45">
      <c r="A13" s="9">
        <v>41675</v>
      </c>
      <c r="B13" s="10">
        <v>97.4</v>
      </c>
      <c r="C13" s="10"/>
    </row>
    <row r="14" spans="1:3" x14ac:dyDescent="0.45">
      <c r="A14" s="9">
        <v>41676</v>
      </c>
      <c r="B14" s="10">
        <v>97.84</v>
      </c>
      <c r="C14" s="10"/>
    </row>
    <row r="15" spans="1:3" x14ac:dyDescent="0.45">
      <c r="A15" s="9">
        <v>41677</v>
      </c>
      <c r="B15" s="10">
        <v>99.98</v>
      </c>
      <c r="C15" s="10"/>
    </row>
    <row r="16" spans="1:3" x14ac:dyDescent="0.45">
      <c r="A16" s="9">
        <v>41680</v>
      </c>
      <c r="B16" s="10">
        <v>100.12</v>
      </c>
      <c r="C16" s="10"/>
    </row>
    <row r="17" spans="1:3" x14ac:dyDescent="0.45">
      <c r="A17" s="9">
        <v>41681</v>
      </c>
      <c r="B17" s="10">
        <v>99.96</v>
      </c>
      <c r="C17" s="10"/>
    </row>
    <row r="18" spans="1:3" x14ac:dyDescent="0.45">
      <c r="A18" s="9">
        <v>41682</v>
      </c>
      <c r="B18" s="10">
        <v>100.38</v>
      </c>
      <c r="C18" s="10"/>
    </row>
    <row r="19" spans="1:3" x14ac:dyDescent="0.45">
      <c r="A19" s="9">
        <v>41683</v>
      </c>
      <c r="B19" s="10">
        <v>100.27</v>
      </c>
      <c r="C19" s="10"/>
    </row>
    <row r="20" spans="1:3" x14ac:dyDescent="0.45">
      <c r="A20" s="9">
        <v>41684</v>
      </c>
      <c r="B20" s="10">
        <v>100.31</v>
      </c>
      <c r="C20" s="10"/>
    </row>
    <row r="21" spans="1:3" x14ac:dyDescent="0.45">
      <c r="A21" s="9">
        <v>41688</v>
      </c>
      <c r="B21" s="10">
        <v>102.54</v>
      </c>
      <c r="C21" s="10"/>
    </row>
    <row r="22" spans="1:3" x14ac:dyDescent="0.45">
      <c r="A22" s="9">
        <v>41689</v>
      </c>
      <c r="B22" s="10">
        <v>103.46</v>
      </c>
      <c r="C22" s="10"/>
    </row>
    <row r="23" spans="1:3" x14ac:dyDescent="0.45">
      <c r="A23" s="9">
        <v>41690</v>
      </c>
      <c r="B23" s="10">
        <v>103.2</v>
      </c>
      <c r="C23" s="10"/>
    </row>
    <row r="24" spans="1:3" x14ac:dyDescent="0.45">
      <c r="A24" s="9">
        <v>41691</v>
      </c>
      <c r="B24" s="10">
        <v>102.53</v>
      </c>
      <c r="C24" s="10"/>
    </row>
    <row r="25" spans="1:3" x14ac:dyDescent="0.45">
      <c r="A25" s="9">
        <v>41694</v>
      </c>
      <c r="B25" s="10">
        <v>103.17</v>
      </c>
      <c r="C25" s="10"/>
    </row>
    <row r="26" spans="1:3" x14ac:dyDescent="0.45">
      <c r="A26" s="9">
        <v>41695</v>
      </c>
      <c r="B26" s="10">
        <v>102.2</v>
      </c>
      <c r="C26" s="10"/>
    </row>
    <row r="27" spans="1:3" x14ac:dyDescent="0.45">
      <c r="A27" s="9">
        <v>41696</v>
      </c>
      <c r="B27" s="10">
        <v>102.93</v>
      </c>
      <c r="C27" s="10"/>
    </row>
    <row r="28" spans="1:3" x14ac:dyDescent="0.45">
      <c r="A28" s="9">
        <v>41697</v>
      </c>
      <c r="B28" s="10">
        <v>102.68</v>
      </c>
      <c r="C28" s="10"/>
    </row>
    <row r="29" spans="1:3" x14ac:dyDescent="0.45">
      <c r="A29" s="9">
        <v>41698</v>
      </c>
      <c r="B29" s="10">
        <v>102.88</v>
      </c>
      <c r="C29" s="10"/>
    </row>
    <row r="30" spans="1:3" x14ac:dyDescent="0.45">
      <c r="A30" s="9">
        <v>41701</v>
      </c>
      <c r="B30" s="10">
        <v>105.34</v>
      </c>
      <c r="C30" s="10"/>
    </row>
    <row r="31" spans="1:3" x14ac:dyDescent="0.45">
      <c r="A31" s="9">
        <v>41702</v>
      </c>
      <c r="B31" s="10">
        <v>103.64</v>
      </c>
      <c r="C31" s="10"/>
    </row>
    <row r="32" spans="1:3" x14ac:dyDescent="0.45">
      <c r="A32" s="9">
        <v>41703</v>
      </c>
      <c r="B32" s="10">
        <v>101.75</v>
      </c>
      <c r="C32" s="10"/>
    </row>
    <row r="33" spans="1:3" x14ac:dyDescent="0.45">
      <c r="A33" s="9">
        <v>41704</v>
      </c>
      <c r="B33" s="10">
        <v>101.82</v>
      </c>
      <c r="C33" s="10"/>
    </row>
    <row r="34" spans="1:3" x14ac:dyDescent="0.45">
      <c r="A34" s="9">
        <v>41705</v>
      </c>
      <c r="B34" s="10">
        <v>102.82</v>
      </c>
      <c r="C34" s="10"/>
    </row>
    <row r="35" spans="1:3" x14ac:dyDescent="0.45">
      <c r="A35" s="9">
        <v>41708</v>
      </c>
      <c r="B35" s="10">
        <v>101.39</v>
      </c>
      <c r="C35" s="10"/>
    </row>
    <row r="36" spans="1:3" x14ac:dyDescent="0.45">
      <c r="A36" s="9">
        <v>41709</v>
      </c>
      <c r="B36" s="10">
        <v>100.29</v>
      </c>
      <c r="C36" s="10"/>
    </row>
    <row r="37" spans="1:3" x14ac:dyDescent="0.45">
      <c r="A37" s="9">
        <v>41710</v>
      </c>
      <c r="B37" s="10">
        <v>98.29</v>
      </c>
      <c r="C37" s="10"/>
    </row>
    <row r="38" spans="1:3" x14ac:dyDescent="0.45">
      <c r="A38" s="9">
        <v>41711</v>
      </c>
      <c r="B38" s="10">
        <v>98.57</v>
      </c>
      <c r="C38" s="10"/>
    </row>
    <row r="39" spans="1:3" x14ac:dyDescent="0.45">
      <c r="A39" s="9">
        <v>41712</v>
      </c>
      <c r="B39" s="10">
        <v>99.23</v>
      </c>
      <c r="C39" s="10"/>
    </row>
    <row r="40" spans="1:3" x14ac:dyDescent="0.45">
      <c r="A40" s="9">
        <v>41715</v>
      </c>
      <c r="B40" s="10">
        <v>98.43</v>
      </c>
      <c r="C40" s="10"/>
    </row>
    <row r="41" spans="1:3" x14ac:dyDescent="0.45">
      <c r="A41" s="9">
        <v>41716</v>
      </c>
      <c r="B41" s="10">
        <v>100.08</v>
      </c>
      <c r="C41" s="10"/>
    </row>
    <row r="42" spans="1:3" x14ac:dyDescent="0.45">
      <c r="A42" s="9">
        <v>41717</v>
      </c>
      <c r="B42" s="10">
        <v>100.71</v>
      </c>
      <c r="C42" s="10"/>
    </row>
    <row r="43" spans="1:3" x14ac:dyDescent="0.45">
      <c r="A43" s="9">
        <v>41718</v>
      </c>
      <c r="B43" s="10">
        <v>99.68</v>
      </c>
      <c r="C43" s="10"/>
    </row>
    <row r="44" spans="1:3" x14ac:dyDescent="0.45">
      <c r="A44" s="9">
        <v>41719</v>
      </c>
      <c r="B44" s="10">
        <v>99.97</v>
      </c>
      <c r="C44" s="10"/>
    </row>
    <row r="45" spans="1:3" x14ac:dyDescent="0.45">
      <c r="A45" s="9">
        <v>41722</v>
      </c>
      <c r="B45" s="10">
        <v>100.05</v>
      </c>
      <c r="C45" s="10"/>
    </row>
    <row r="46" spans="1:3" x14ac:dyDescent="0.45">
      <c r="A46" s="9">
        <v>41723</v>
      </c>
      <c r="B46" s="10">
        <v>99.66</v>
      </c>
      <c r="C46" s="10"/>
    </row>
    <row r="47" spans="1:3" x14ac:dyDescent="0.45">
      <c r="A47" s="9">
        <v>41724</v>
      </c>
      <c r="B47" s="10">
        <v>100.61</v>
      </c>
      <c r="C47" s="10"/>
    </row>
    <row r="48" spans="1:3" x14ac:dyDescent="0.45">
      <c r="A48" s="9">
        <v>41725</v>
      </c>
      <c r="B48" s="10">
        <v>101.25</v>
      </c>
      <c r="C48" s="10"/>
    </row>
    <row r="49" spans="1:3" x14ac:dyDescent="0.45">
      <c r="A49" s="9">
        <v>41726</v>
      </c>
      <c r="B49" s="10">
        <v>101.73</v>
      </c>
      <c r="C49" s="10"/>
    </row>
    <row r="50" spans="1:3" x14ac:dyDescent="0.45">
      <c r="A50" s="9">
        <v>41729</v>
      </c>
      <c r="B50" s="10">
        <v>101.57</v>
      </c>
      <c r="C50" s="10"/>
    </row>
    <row r="51" spans="1:3" x14ac:dyDescent="0.45">
      <c r="A51" s="9">
        <v>41730</v>
      </c>
      <c r="B51" s="10">
        <v>99.69</v>
      </c>
      <c r="C51" s="10"/>
    </row>
    <row r="52" spans="1:3" x14ac:dyDescent="0.45">
      <c r="A52" s="9">
        <v>41731</v>
      </c>
      <c r="B52" s="10">
        <v>99.6</v>
      </c>
      <c r="C52" s="10"/>
    </row>
    <row r="53" spans="1:3" x14ac:dyDescent="0.45">
      <c r="A53" s="9">
        <v>41732</v>
      </c>
      <c r="B53" s="10">
        <v>100.29</v>
      </c>
      <c r="C53" s="10"/>
    </row>
    <row r="54" spans="1:3" x14ac:dyDescent="0.45">
      <c r="A54" s="9">
        <v>41733</v>
      </c>
      <c r="B54" s="10">
        <v>101.16</v>
      </c>
      <c r="C54" s="10"/>
    </row>
    <row r="55" spans="1:3" x14ac:dyDescent="0.45">
      <c r="A55" s="9">
        <v>41736</v>
      </c>
      <c r="B55" s="10">
        <v>100.43</v>
      </c>
      <c r="C55" s="10"/>
    </row>
    <row r="56" spans="1:3" x14ac:dyDescent="0.45">
      <c r="A56" s="9">
        <v>41737</v>
      </c>
      <c r="B56" s="10">
        <v>102.57</v>
      </c>
      <c r="C56" s="10"/>
    </row>
    <row r="57" spans="1:3" x14ac:dyDescent="0.45">
      <c r="A57" s="9">
        <v>41738</v>
      </c>
      <c r="B57" s="10">
        <v>103.55</v>
      </c>
      <c r="C57" s="10"/>
    </row>
    <row r="58" spans="1:3" x14ac:dyDescent="0.45">
      <c r="A58" s="9">
        <v>41739</v>
      </c>
      <c r="B58" s="10">
        <v>103.37</v>
      </c>
      <c r="C58" s="10"/>
    </row>
    <row r="59" spans="1:3" x14ac:dyDescent="0.45">
      <c r="A59" s="9">
        <v>41740</v>
      </c>
      <c r="B59" s="10">
        <v>103.68</v>
      </c>
      <c r="C59" s="10"/>
    </row>
    <row r="60" spans="1:3" x14ac:dyDescent="0.45">
      <c r="A60" s="9">
        <v>41743</v>
      </c>
      <c r="B60" s="10">
        <v>104.05</v>
      </c>
      <c r="C60" s="10"/>
    </row>
    <row r="61" spans="1:3" x14ac:dyDescent="0.45">
      <c r="A61" s="9">
        <v>41744</v>
      </c>
      <c r="B61" s="10">
        <v>103.7</v>
      </c>
      <c r="C61" s="10"/>
    </row>
    <row r="62" spans="1:3" x14ac:dyDescent="0.45">
      <c r="A62" s="9">
        <v>41745</v>
      </c>
      <c r="B62" s="10">
        <v>103.71</v>
      </c>
      <c r="C62" s="10"/>
    </row>
    <row r="63" spans="1:3" x14ac:dyDescent="0.45">
      <c r="A63" s="9">
        <v>41746</v>
      </c>
      <c r="B63" s="10">
        <v>104.33</v>
      </c>
      <c r="C63" s="10"/>
    </row>
    <row r="64" spans="1:3" x14ac:dyDescent="0.45">
      <c r="A64" s="9">
        <v>41750</v>
      </c>
      <c r="B64" s="10">
        <v>104.35</v>
      </c>
      <c r="C64" s="10"/>
    </row>
    <row r="65" spans="1:3" x14ac:dyDescent="0.45">
      <c r="A65" s="9">
        <v>41751</v>
      </c>
      <c r="B65" s="10">
        <v>101.69</v>
      </c>
      <c r="C65" s="10"/>
    </row>
    <row r="66" spans="1:3" x14ac:dyDescent="0.45">
      <c r="A66" s="9">
        <v>41752</v>
      </c>
      <c r="B66" s="10">
        <v>101.47</v>
      </c>
      <c r="C66" s="10"/>
    </row>
    <row r="67" spans="1:3" x14ac:dyDescent="0.45">
      <c r="A67" s="9">
        <v>41753</v>
      </c>
      <c r="B67" s="10">
        <v>102.2</v>
      </c>
      <c r="C67" s="10"/>
    </row>
    <row r="68" spans="1:3" x14ac:dyDescent="0.45">
      <c r="A68" s="9">
        <v>41754</v>
      </c>
      <c r="B68" s="10">
        <v>100.85</v>
      </c>
      <c r="C68" s="10"/>
    </row>
    <row r="69" spans="1:3" x14ac:dyDescent="0.45">
      <c r="A69" s="9">
        <v>41757</v>
      </c>
      <c r="B69" s="10">
        <v>101.13</v>
      </c>
      <c r="C69" s="10"/>
    </row>
    <row r="70" spans="1:3" x14ac:dyDescent="0.45">
      <c r="A70" s="9">
        <v>41758</v>
      </c>
      <c r="B70" s="10">
        <v>101.56</v>
      </c>
      <c r="C70" s="10"/>
    </row>
    <row r="71" spans="1:3" x14ac:dyDescent="0.45">
      <c r="A71" s="9">
        <v>41759</v>
      </c>
      <c r="B71" s="10">
        <v>100.07</v>
      </c>
      <c r="C71" s="10"/>
    </row>
    <row r="72" spans="1:3" x14ac:dyDescent="0.45">
      <c r="A72" s="9">
        <v>41760</v>
      </c>
      <c r="B72" s="10">
        <v>99.69</v>
      </c>
      <c r="C72" s="10"/>
    </row>
    <row r="73" spans="1:3" x14ac:dyDescent="0.45">
      <c r="A73" s="9">
        <v>41761</v>
      </c>
      <c r="B73" s="10">
        <v>100.09</v>
      </c>
      <c r="C73" s="10"/>
    </row>
    <row r="74" spans="1:3" x14ac:dyDescent="0.45">
      <c r="A74" s="9">
        <v>41764</v>
      </c>
      <c r="B74" s="10">
        <v>99.74</v>
      </c>
      <c r="C74" s="10"/>
    </row>
    <row r="75" spans="1:3" x14ac:dyDescent="0.45">
      <c r="A75" s="9">
        <v>41765</v>
      </c>
      <c r="B75" s="10">
        <v>99.81</v>
      </c>
      <c r="C75" s="10"/>
    </row>
    <row r="76" spans="1:3" x14ac:dyDescent="0.45">
      <c r="A76" s="9">
        <v>41766</v>
      </c>
      <c r="B76" s="10">
        <v>101.06</v>
      </c>
      <c r="C76" s="10"/>
    </row>
    <row r="77" spans="1:3" x14ac:dyDescent="0.45">
      <c r="A77" s="9">
        <v>41767</v>
      </c>
      <c r="B77" s="10">
        <v>100.52</v>
      </c>
      <c r="C77" s="10"/>
    </row>
    <row r="78" spans="1:3" x14ac:dyDescent="0.45">
      <c r="A78" s="9">
        <v>41768</v>
      </c>
      <c r="B78" s="10">
        <v>100.32</v>
      </c>
      <c r="C78" s="10"/>
    </row>
    <row r="79" spans="1:3" x14ac:dyDescent="0.45">
      <c r="A79" s="9">
        <v>41771</v>
      </c>
      <c r="B79" s="10">
        <v>100.89</v>
      </c>
      <c r="C79" s="10"/>
    </row>
    <row r="80" spans="1:3" x14ac:dyDescent="0.45">
      <c r="A80" s="9">
        <v>41772</v>
      </c>
      <c r="B80" s="10">
        <v>102.01</v>
      </c>
      <c r="C80" s="10"/>
    </row>
    <row r="81" spans="1:3" x14ac:dyDescent="0.45">
      <c r="A81" s="9">
        <v>41773</v>
      </c>
      <c r="B81" s="10">
        <v>102.63</v>
      </c>
      <c r="C81" s="10"/>
    </row>
    <row r="82" spans="1:3" x14ac:dyDescent="0.45">
      <c r="A82" s="9">
        <v>41774</v>
      </c>
      <c r="B82" s="10">
        <v>101.74</v>
      </c>
      <c r="C82" s="10"/>
    </row>
    <row r="83" spans="1:3" x14ac:dyDescent="0.45">
      <c r="A83" s="9">
        <v>41775</v>
      </c>
      <c r="B83" s="10">
        <v>102.31</v>
      </c>
      <c r="C83" s="10"/>
    </row>
    <row r="84" spans="1:3" x14ac:dyDescent="0.45">
      <c r="A84" s="9">
        <v>41778</v>
      </c>
      <c r="B84" s="10">
        <v>102.95</v>
      </c>
      <c r="C84" s="10"/>
    </row>
    <row r="85" spans="1:3" x14ac:dyDescent="0.45">
      <c r="A85" s="9">
        <v>41779</v>
      </c>
      <c r="B85" s="10">
        <v>102.8</v>
      </c>
      <c r="C85" s="10"/>
    </row>
    <row r="86" spans="1:3" x14ac:dyDescent="0.45">
      <c r="A86" s="9">
        <v>41780</v>
      </c>
      <c r="B86" s="10">
        <v>104.31</v>
      </c>
      <c r="C86" s="10"/>
    </row>
    <row r="87" spans="1:3" x14ac:dyDescent="0.45">
      <c r="A87" s="9">
        <v>41781</v>
      </c>
      <c r="B87" s="10">
        <v>104.03</v>
      </c>
      <c r="C87" s="10"/>
    </row>
    <row r="88" spans="1:3" x14ac:dyDescent="0.45">
      <c r="A88" s="9">
        <v>41782</v>
      </c>
      <c r="B88" s="10">
        <v>105.01</v>
      </c>
      <c r="C88" s="10"/>
    </row>
    <row r="89" spans="1:3" x14ac:dyDescent="0.45">
      <c r="A89" s="9">
        <v>41786</v>
      </c>
      <c r="B89" s="10">
        <v>104.78</v>
      </c>
      <c r="C89" s="10"/>
    </row>
    <row r="90" spans="1:3" x14ac:dyDescent="0.45">
      <c r="A90" s="9">
        <v>41787</v>
      </c>
      <c r="B90" s="10">
        <v>103.37</v>
      </c>
      <c r="C90" s="10"/>
    </row>
    <row r="91" spans="1:3" x14ac:dyDescent="0.45">
      <c r="A91" s="9">
        <v>41788</v>
      </c>
      <c r="B91" s="10">
        <v>104.26</v>
      </c>
      <c r="C91" s="10"/>
    </row>
    <row r="92" spans="1:3" x14ac:dyDescent="0.45">
      <c r="A92" s="9">
        <v>41789</v>
      </c>
      <c r="B92" s="10">
        <v>103.4</v>
      </c>
      <c r="C92" s="10"/>
    </row>
    <row r="93" spans="1:3" x14ac:dyDescent="0.45">
      <c r="A93" s="9">
        <v>41792</v>
      </c>
      <c r="B93" s="10">
        <v>103.07</v>
      </c>
      <c r="C93" s="10"/>
    </row>
    <row r="94" spans="1:3" x14ac:dyDescent="0.45">
      <c r="A94" s="9">
        <v>41793</v>
      </c>
      <c r="B94" s="10">
        <v>103.34</v>
      </c>
      <c r="C94" s="10"/>
    </row>
    <row r="95" spans="1:3" x14ac:dyDescent="0.45">
      <c r="A95" s="9">
        <v>41794</v>
      </c>
      <c r="B95" s="10">
        <v>103.27</v>
      </c>
      <c r="C95" s="10"/>
    </row>
    <row r="96" spans="1:3" x14ac:dyDescent="0.45">
      <c r="A96" s="9">
        <v>41795</v>
      </c>
      <c r="B96" s="10">
        <v>103.17</v>
      </c>
      <c r="C96" s="10"/>
    </row>
    <row r="97" spans="1:3" x14ac:dyDescent="0.45">
      <c r="A97" s="9">
        <v>41796</v>
      </c>
      <c r="B97" s="10">
        <v>103.32</v>
      </c>
      <c r="C97" s="10"/>
    </row>
    <row r="98" spans="1:3" x14ac:dyDescent="0.45">
      <c r="A98" s="9">
        <v>41799</v>
      </c>
      <c r="B98" s="10">
        <v>105.09</v>
      </c>
      <c r="C98" s="10"/>
    </row>
    <row r="99" spans="1:3" x14ac:dyDescent="0.45">
      <c r="A99" s="9">
        <v>41800</v>
      </c>
      <c r="B99" s="10">
        <v>105.02</v>
      </c>
      <c r="C99" s="10"/>
    </row>
    <row r="100" spans="1:3" x14ac:dyDescent="0.45">
      <c r="A100" s="9">
        <v>41801</v>
      </c>
      <c r="B100" s="10">
        <v>105.04</v>
      </c>
      <c r="C100" s="10"/>
    </row>
    <row r="101" spans="1:3" x14ac:dyDescent="0.45">
      <c r="A101" s="9">
        <v>41802</v>
      </c>
      <c r="B101" s="10">
        <v>107.2</v>
      </c>
      <c r="C101" s="10"/>
    </row>
    <row r="102" spans="1:3" x14ac:dyDescent="0.45">
      <c r="A102" s="9">
        <v>41803</v>
      </c>
      <c r="B102" s="10">
        <v>107.49</v>
      </c>
      <c r="C102" s="10"/>
    </row>
    <row r="103" spans="1:3" x14ac:dyDescent="0.45">
      <c r="A103" s="9">
        <v>41806</v>
      </c>
      <c r="B103" s="10">
        <v>107.52</v>
      </c>
      <c r="C103" s="10"/>
    </row>
    <row r="104" spans="1:3" x14ac:dyDescent="0.45">
      <c r="A104" s="9">
        <v>41807</v>
      </c>
      <c r="B104" s="10">
        <v>106.95</v>
      </c>
      <c r="C104" s="10"/>
    </row>
    <row r="105" spans="1:3" x14ac:dyDescent="0.45">
      <c r="A105" s="9">
        <v>41808</v>
      </c>
      <c r="B105" s="10">
        <v>106.64</v>
      </c>
      <c r="C105" s="10"/>
    </row>
    <row r="106" spans="1:3" x14ac:dyDescent="0.45">
      <c r="A106" s="9">
        <v>41809</v>
      </c>
      <c r="B106" s="10">
        <v>107.08</v>
      </c>
      <c r="C106" s="10"/>
    </row>
    <row r="107" spans="1:3" x14ac:dyDescent="0.45">
      <c r="A107" s="9">
        <v>41810</v>
      </c>
      <c r="B107" s="10">
        <v>107.95</v>
      </c>
      <c r="C107" s="10"/>
    </row>
    <row r="108" spans="1:3" x14ac:dyDescent="0.45">
      <c r="A108" s="9">
        <v>41813</v>
      </c>
      <c r="B108" s="10">
        <v>106.83</v>
      </c>
      <c r="C108" s="10"/>
    </row>
    <row r="109" spans="1:3" x14ac:dyDescent="0.45">
      <c r="A109" s="9">
        <v>41814</v>
      </c>
      <c r="B109" s="10">
        <v>106.64</v>
      </c>
      <c r="C109" s="10"/>
    </row>
    <row r="110" spans="1:3" x14ac:dyDescent="0.45">
      <c r="A110" s="9">
        <v>41815</v>
      </c>
      <c r="B110" s="10">
        <v>107.04</v>
      </c>
      <c r="C110" s="10"/>
    </row>
    <row r="111" spans="1:3" x14ac:dyDescent="0.45">
      <c r="A111" s="9">
        <v>41816</v>
      </c>
      <c r="B111" s="10">
        <v>106.49</v>
      </c>
      <c r="C111" s="10"/>
    </row>
    <row r="112" spans="1:3" x14ac:dyDescent="0.45">
      <c r="A112" s="9">
        <v>41817</v>
      </c>
      <c r="B112" s="10">
        <v>106.46</v>
      </c>
      <c r="C112" s="10"/>
    </row>
    <row r="113" spans="1:3" x14ac:dyDescent="0.45">
      <c r="A113" s="9">
        <v>41820</v>
      </c>
      <c r="B113" s="10">
        <v>106.07</v>
      </c>
      <c r="C113" s="10"/>
    </row>
    <row r="114" spans="1:3" x14ac:dyDescent="0.45">
      <c r="A114" s="9">
        <v>41821</v>
      </c>
      <c r="B114" s="10">
        <v>106.06</v>
      </c>
      <c r="C114" s="10"/>
    </row>
    <row r="115" spans="1:3" x14ac:dyDescent="0.45">
      <c r="A115" s="9">
        <v>41822</v>
      </c>
      <c r="B115" s="10">
        <v>105.18</v>
      </c>
      <c r="C115" s="10"/>
    </row>
    <row r="116" spans="1:3" x14ac:dyDescent="0.45">
      <c r="A116" s="9">
        <v>41823</v>
      </c>
      <c r="B116" s="10">
        <v>104.76</v>
      </c>
      <c r="C116" s="10"/>
    </row>
    <row r="117" spans="1:3" x14ac:dyDescent="0.45">
      <c r="A117" s="9">
        <v>41827</v>
      </c>
      <c r="B117" s="10">
        <v>104.19</v>
      </c>
      <c r="C117" s="10"/>
    </row>
    <row r="118" spans="1:3" x14ac:dyDescent="0.45">
      <c r="A118" s="9">
        <v>41828</v>
      </c>
      <c r="B118" s="10">
        <v>104.06</v>
      </c>
      <c r="C118" s="10"/>
    </row>
    <row r="119" spans="1:3" x14ac:dyDescent="0.45">
      <c r="A119" s="9">
        <v>41829</v>
      </c>
      <c r="B119" s="10">
        <v>102.93</v>
      </c>
      <c r="C119" s="10"/>
    </row>
    <row r="120" spans="1:3" x14ac:dyDescent="0.45">
      <c r="A120" s="9">
        <v>41830</v>
      </c>
      <c r="B120" s="10">
        <v>103.61</v>
      </c>
      <c r="C120" s="10"/>
    </row>
    <row r="121" spans="1:3" x14ac:dyDescent="0.45">
      <c r="A121" s="9">
        <v>41831</v>
      </c>
      <c r="B121" s="10">
        <v>101.48</v>
      </c>
      <c r="C121" s="10"/>
    </row>
    <row r="122" spans="1:3" x14ac:dyDescent="0.45">
      <c r="A122" s="9">
        <v>41834</v>
      </c>
      <c r="B122" s="10">
        <v>101.73</v>
      </c>
      <c r="C122" s="10"/>
    </row>
    <row r="123" spans="1:3" x14ac:dyDescent="0.45">
      <c r="A123" s="9">
        <v>41835</v>
      </c>
      <c r="B123" s="10">
        <v>100.56</v>
      </c>
      <c r="C123" s="10"/>
    </row>
    <row r="124" spans="1:3" x14ac:dyDescent="0.45">
      <c r="A124" s="9">
        <v>41836</v>
      </c>
      <c r="B124" s="10">
        <v>101.88</v>
      </c>
      <c r="C124" s="10"/>
    </row>
    <row r="125" spans="1:3" x14ac:dyDescent="0.45">
      <c r="A125" s="9">
        <v>41837</v>
      </c>
      <c r="B125" s="10">
        <v>103.84</v>
      </c>
      <c r="C125" s="10"/>
    </row>
    <row r="126" spans="1:3" x14ac:dyDescent="0.45">
      <c r="A126" s="9">
        <v>41838</v>
      </c>
      <c r="B126" s="10">
        <v>103.83</v>
      </c>
      <c r="C126" s="10"/>
    </row>
    <row r="127" spans="1:3" x14ac:dyDescent="0.45">
      <c r="A127" s="9">
        <v>41841</v>
      </c>
      <c r="B127" s="10">
        <v>105.34</v>
      </c>
      <c r="C127" s="10"/>
    </row>
    <row r="128" spans="1:3" x14ac:dyDescent="0.45">
      <c r="A128" s="9">
        <v>41842</v>
      </c>
      <c r="B128" s="10">
        <v>104.59</v>
      </c>
      <c r="C128" s="10"/>
    </row>
    <row r="129" spans="1:3" x14ac:dyDescent="0.45">
      <c r="A129" s="9">
        <v>41843</v>
      </c>
      <c r="B129" s="10">
        <v>103.81</v>
      </c>
      <c r="C129" s="10"/>
    </row>
    <row r="130" spans="1:3" x14ac:dyDescent="0.45">
      <c r="A130" s="9">
        <v>41844</v>
      </c>
      <c r="B130" s="10">
        <v>102.76</v>
      </c>
      <c r="C130" s="10"/>
    </row>
    <row r="131" spans="1:3" x14ac:dyDescent="0.45">
      <c r="A131" s="9">
        <v>41845</v>
      </c>
      <c r="B131" s="10">
        <v>105.23</v>
      </c>
      <c r="C131" s="10"/>
    </row>
    <row r="132" spans="1:3" x14ac:dyDescent="0.45">
      <c r="A132" s="9">
        <v>41848</v>
      </c>
      <c r="B132" s="10">
        <v>105.68</v>
      </c>
      <c r="C132" s="10"/>
    </row>
    <row r="133" spans="1:3" x14ac:dyDescent="0.45">
      <c r="A133" s="9">
        <v>41849</v>
      </c>
      <c r="B133" s="10">
        <v>104.91</v>
      </c>
      <c r="C133" s="10"/>
    </row>
    <row r="134" spans="1:3" x14ac:dyDescent="0.45">
      <c r="A134" s="9">
        <v>41850</v>
      </c>
      <c r="B134" s="10">
        <v>104.29</v>
      </c>
      <c r="C134" s="10"/>
    </row>
    <row r="135" spans="1:3" x14ac:dyDescent="0.45">
      <c r="A135" s="9">
        <v>41851</v>
      </c>
      <c r="B135" s="10">
        <v>98.23</v>
      </c>
      <c r="C135" s="10"/>
    </row>
    <row r="136" spans="1:3" x14ac:dyDescent="0.45">
      <c r="A136" s="9">
        <v>41852</v>
      </c>
      <c r="B136" s="10">
        <v>97.86</v>
      </c>
      <c r="C136" s="10"/>
    </row>
    <row r="137" spans="1:3" x14ac:dyDescent="0.45">
      <c r="A137" s="9">
        <v>41855</v>
      </c>
      <c r="B137" s="10">
        <v>98.26</v>
      </c>
      <c r="C137" s="10"/>
    </row>
    <row r="138" spans="1:3" x14ac:dyDescent="0.45">
      <c r="A138" s="9">
        <v>41856</v>
      </c>
      <c r="B138" s="10">
        <v>97.34</v>
      </c>
      <c r="C138" s="10"/>
    </row>
    <row r="139" spans="1:3" x14ac:dyDescent="0.45">
      <c r="A139" s="9">
        <v>41857</v>
      </c>
      <c r="B139" s="10">
        <v>96.93</v>
      </c>
      <c r="C139" s="10"/>
    </row>
    <row r="140" spans="1:3" x14ac:dyDescent="0.45">
      <c r="A140" s="9">
        <v>41858</v>
      </c>
      <c r="B140" s="10">
        <v>97.34</v>
      </c>
      <c r="C140" s="10"/>
    </row>
    <row r="141" spans="1:3" x14ac:dyDescent="0.45">
      <c r="A141" s="9">
        <v>41859</v>
      </c>
      <c r="B141" s="10">
        <v>97.61</v>
      </c>
      <c r="C141" s="10"/>
    </row>
    <row r="142" spans="1:3" x14ac:dyDescent="0.45">
      <c r="A142" s="9">
        <v>41862</v>
      </c>
      <c r="B142" s="10">
        <v>98.09</v>
      </c>
      <c r="C142" s="10"/>
    </row>
    <row r="143" spans="1:3" x14ac:dyDescent="0.45">
      <c r="A143" s="9">
        <v>41863</v>
      </c>
      <c r="B143" s="10">
        <v>97.36</v>
      </c>
      <c r="C143" s="10"/>
    </row>
    <row r="144" spans="1:3" x14ac:dyDescent="0.45">
      <c r="A144" s="9">
        <v>41864</v>
      </c>
      <c r="B144" s="10">
        <v>97.57</v>
      </c>
      <c r="C144" s="10"/>
    </row>
    <row r="145" spans="1:3" x14ac:dyDescent="0.45">
      <c r="A145" s="9">
        <v>41865</v>
      </c>
      <c r="B145" s="10">
        <v>95.54</v>
      </c>
      <c r="C145" s="10"/>
    </row>
    <row r="146" spans="1:3" x14ac:dyDescent="0.45">
      <c r="A146" s="9">
        <v>41866</v>
      </c>
      <c r="B146" s="10">
        <v>97.3</v>
      </c>
      <c r="C146" s="10"/>
    </row>
    <row r="147" spans="1:3" x14ac:dyDescent="0.45">
      <c r="A147" s="9">
        <v>41869</v>
      </c>
      <c r="B147" s="10">
        <v>96.44</v>
      </c>
      <c r="C147" s="10"/>
    </row>
    <row r="148" spans="1:3" x14ac:dyDescent="0.45">
      <c r="A148" s="9">
        <v>41870</v>
      </c>
      <c r="B148" s="10">
        <v>94.35</v>
      </c>
      <c r="C148" s="10"/>
    </row>
    <row r="149" spans="1:3" x14ac:dyDescent="0.45">
      <c r="A149" s="9">
        <v>41871</v>
      </c>
      <c r="B149" s="10">
        <v>96.4</v>
      </c>
      <c r="C149" s="10"/>
    </row>
    <row r="150" spans="1:3" x14ac:dyDescent="0.45">
      <c r="A150" s="9">
        <v>41872</v>
      </c>
      <c r="B150" s="10">
        <v>93.97</v>
      </c>
      <c r="C150" s="10"/>
    </row>
    <row r="151" spans="1:3" x14ac:dyDescent="0.45">
      <c r="A151" s="9">
        <v>41873</v>
      </c>
      <c r="B151" s="10">
        <v>93.61</v>
      </c>
      <c r="C151" s="10"/>
    </row>
    <row r="152" spans="1:3" x14ac:dyDescent="0.45">
      <c r="A152" s="9">
        <v>41876</v>
      </c>
      <c r="B152" s="10">
        <v>95.39</v>
      </c>
      <c r="C152" s="10"/>
    </row>
    <row r="153" spans="1:3" x14ac:dyDescent="0.45">
      <c r="A153" s="9">
        <v>41877</v>
      </c>
      <c r="B153" s="10">
        <v>95.78</v>
      </c>
      <c r="C153" s="10"/>
    </row>
    <row r="154" spans="1:3" x14ac:dyDescent="0.45">
      <c r="A154" s="9">
        <v>41878</v>
      </c>
      <c r="B154" s="10">
        <v>95.82</v>
      </c>
      <c r="C154" s="10"/>
    </row>
    <row r="155" spans="1:3" x14ac:dyDescent="0.45">
      <c r="A155" s="9">
        <v>41879</v>
      </c>
      <c r="B155" s="10">
        <v>96.44</v>
      </c>
      <c r="C155" s="10"/>
    </row>
    <row r="156" spans="1:3" x14ac:dyDescent="0.45">
      <c r="A156" s="9">
        <v>41880</v>
      </c>
      <c r="B156" s="10">
        <v>97.86</v>
      </c>
      <c r="C156" s="10"/>
    </row>
    <row r="157" spans="1:3" x14ac:dyDescent="0.45">
      <c r="A157" s="9">
        <v>41884</v>
      </c>
      <c r="B157" s="10">
        <v>92.92</v>
      </c>
      <c r="C157" s="10"/>
    </row>
    <row r="158" spans="1:3" x14ac:dyDescent="0.45">
      <c r="A158" s="9">
        <v>41885</v>
      </c>
      <c r="B158" s="10">
        <v>95.5</v>
      </c>
      <c r="C158" s="10"/>
    </row>
    <row r="159" spans="1:3" x14ac:dyDescent="0.45">
      <c r="A159" s="9">
        <v>41886</v>
      </c>
      <c r="B159" s="10">
        <v>94.51</v>
      </c>
      <c r="C159" s="10"/>
    </row>
    <row r="160" spans="1:3" x14ac:dyDescent="0.45">
      <c r="A160" s="9">
        <v>41887</v>
      </c>
      <c r="B160" s="10">
        <v>93.32</v>
      </c>
      <c r="C160" s="10"/>
    </row>
    <row r="161" spans="1:3" x14ac:dyDescent="0.45">
      <c r="A161" s="9">
        <v>41890</v>
      </c>
      <c r="B161" s="10">
        <v>92.64</v>
      </c>
      <c r="C161" s="10"/>
    </row>
    <row r="162" spans="1:3" x14ac:dyDescent="0.45">
      <c r="A162" s="9">
        <v>41891</v>
      </c>
      <c r="B162" s="10">
        <v>92.73</v>
      </c>
      <c r="C162" s="10"/>
    </row>
    <row r="163" spans="1:3" x14ac:dyDescent="0.45">
      <c r="A163" s="9">
        <v>41892</v>
      </c>
      <c r="B163" s="10">
        <v>91.71</v>
      </c>
      <c r="C163" s="10"/>
    </row>
    <row r="164" spans="1:3" x14ac:dyDescent="0.45">
      <c r="A164" s="9">
        <v>41893</v>
      </c>
      <c r="B164" s="10">
        <v>92.89</v>
      </c>
      <c r="C164" s="10"/>
    </row>
    <row r="165" spans="1:3" x14ac:dyDescent="0.45">
      <c r="A165" s="9">
        <v>41894</v>
      </c>
      <c r="B165" s="10">
        <v>92.18</v>
      </c>
      <c r="C165" s="10"/>
    </row>
    <row r="166" spans="1:3" x14ac:dyDescent="0.45">
      <c r="A166" s="9">
        <v>41897</v>
      </c>
      <c r="B166" s="10">
        <v>92.86</v>
      </c>
      <c r="C166" s="10"/>
    </row>
    <row r="167" spans="1:3" x14ac:dyDescent="0.45">
      <c r="A167" s="9">
        <v>41898</v>
      </c>
      <c r="B167" s="10">
        <v>94.91</v>
      </c>
      <c r="C167" s="10"/>
    </row>
    <row r="168" spans="1:3" x14ac:dyDescent="0.45">
      <c r="A168" s="9">
        <v>41899</v>
      </c>
      <c r="B168" s="10">
        <v>94.33</v>
      </c>
      <c r="C168" s="10"/>
    </row>
    <row r="169" spans="1:3" x14ac:dyDescent="0.45">
      <c r="A169" s="9">
        <v>41900</v>
      </c>
      <c r="B169" s="10">
        <v>93.07</v>
      </c>
      <c r="C169" s="10"/>
    </row>
    <row r="170" spans="1:3" x14ac:dyDescent="0.45">
      <c r="A170" s="9">
        <v>41901</v>
      </c>
      <c r="B170" s="10">
        <v>92.43</v>
      </c>
      <c r="C170" s="10"/>
    </row>
    <row r="171" spans="1:3" x14ac:dyDescent="0.45">
      <c r="A171" s="9">
        <v>41904</v>
      </c>
      <c r="B171" s="10">
        <v>91.46</v>
      </c>
      <c r="C171" s="10"/>
    </row>
    <row r="172" spans="1:3" x14ac:dyDescent="0.45">
      <c r="A172" s="9">
        <v>41905</v>
      </c>
      <c r="B172" s="10">
        <v>91.55</v>
      </c>
      <c r="C172" s="10"/>
    </row>
    <row r="173" spans="1:3" x14ac:dyDescent="0.45">
      <c r="A173" s="9">
        <v>41906</v>
      </c>
      <c r="B173" s="10">
        <v>93.6</v>
      </c>
      <c r="C173" s="10"/>
    </row>
    <row r="174" spans="1:3" x14ac:dyDescent="0.45">
      <c r="A174" s="9">
        <v>41907</v>
      </c>
      <c r="B174" s="10">
        <v>93.59</v>
      </c>
      <c r="C174" s="10"/>
    </row>
    <row r="175" spans="1:3" x14ac:dyDescent="0.45">
      <c r="A175" s="9">
        <v>41908</v>
      </c>
      <c r="B175" s="10">
        <v>95.55</v>
      </c>
      <c r="C175" s="10"/>
    </row>
    <row r="176" spans="1:3" x14ac:dyDescent="0.45">
      <c r="A176" s="9">
        <v>41911</v>
      </c>
      <c r="B176" s="10">
        <v>94.53</v>
      </c>
      <c r="C176" s="10"/>
    </row>
    <row r="177" spans="1:3" x14ac:dyDescent="0.45">
      <c r="A177" s="9">
        <v>41912</v>
      </c>
      <c r="B177" s="10">
        <v>91.17</v>
      </c>
      <c r="C177" s="10"/>
    </row>
    <row r="178" spans="1:3" x14ac:dyDescent="0.45">
      <c r="A178" s="9">
        <v>41913</v>
      </c>
      <c r="B178" s="10">
        <v>90.74</v>
      </c>
      <c r="C178" s="10"/>
    </row>
    <row r="179" spans="1:3" x14ac:dyDescent="0.45">
      <c r="A179" s="9">
        <v>41914</v>
      </c>
      <c r="B179" s="10">
        <v>91.02</v>
      </c>
      <c r="C179" s="10"/>
    </row>
    <row r="180" spans="1:3" x14ac:dyDescent="0.45">
      <c r="A180" s="9">
        <v>41915</v>
      </c>
      <c r="B180" s="10">
        <v>89.76</v>
      </c>
      <c r="C180" s="10"/>
    </row>
    <row r="181" spans="1:3" x14ac:dyDescent="0.45">
      <c r="A181" s="9">
        <v>41918</v>
      </c>
      <c r="B181" s="10">
        <v>90.33</v>
      </c>
      <c r="C181" s="10"/>
    </row>
    <row r="182" spans="1:3" x14ac:dyDescent="0.45">
      <c r="A182" s="9">
        <v>41919</v>
      </c>
      <c r="B182" s="10">
        <v>88.89</v>
      </c>
      <c r="C182" s="10"/>
    </row>
    <row r="183" spans="1:3" x14ac:dyDescent="0.45">
      <c r="A183" s="9">
        <v>41920</v>
      </c>
      <c r="B183" s="10">
        <v>87.29</v>
      </c>
      <c r="C183" s="10"/>
    </row>
    <row r="184" spans="1:3" x14ac:dyDescent="0.45">
      <c r="A184" s="9">
        <v>41921</v>
      </c>
      <c r="B184" s="10">
        <v>85.76</v>
      </c>
      <c r="C184" s="10"/>
    </row>
    <row r="185" spans="1:3" x14ac:dyDescent="0.45">
      <c r="A185" s="9">
        <v>41922</v>
      </c>
      <c r="B185" s="10">
        <v>85.87</v>
      </c>
      <c r="C185" s="10"/>
    </row>
    <row r="186" spans="1:3" x14ac:dyDescent="0.45">
      <c r="A186" s="9">
        <v>41925</v>
      </c>
      <c r="B186" s="10">
        <v>85.73</v>
      </c>
      <c r="C186" s="10"/>
    </row>
    <row r="187" spans="1:3" x14ac:dyDescent="0.45">
      <c r="A187" s="9">
        <v>41926</v>
      </c>
      <c r="B187" s="10">
        <v>81.72</v>
      </c>
      <c r="C187" s="10"/>
    </row>
    <row r="188" spans="1:3" x14ac:dyDescent="0.45">
      <c r="A188" s="9">
        <v>41927</v>
      </c>
      <c r="B188" s="10">
        <v>81.819999999999993</v>
      </c>
      <c r="C188" s="10"/>
    </row>
    <row r="189" spans="1:3" x14ac:dyDescent="0.45">
      <c r="A189" s="9">
        <v>41928</v>
      </c>
      <c r="B189" s="10">
        <v>82.33</v>
      </c>
      <c r="C189" s="10"/>
    </row>
    <row r="190" spans="1:3" x14ac:dyDescent="0.45">
      <c r="A190" s="9">
        <v>41929</v>
      </c>
      <c r="B190" s="10">
        <v>82.8</v>
      </c>
      <c r="C190" s="10"/>
    </row>
    <row r="191" spans="1:3" x14ac:dyDescent="0.45">
      <c r="A191" s="9">
        <v>41932</v>
      </c>
      <c r="B191" s="10">
        <v>82.76</v>
      </c>
      <c r="C191" s="10"/>
    </row>
    <row r="192" spans="1:3" x14ac:dyDescent="0.45">
      <c r="A192" s="9">
        <v>41933</v>
      </c>
      <c r="B192" s="10">
        <v>83.25</v>
      </c>
      <c r="C192" s="10"/>
    </row>
    <row r="193" spans="1:3" x14ac:dyDescent="0.45">
      <c r="A193" s="9">
        <v>41934</v>
      </c>
      <c r="B193" s="10">
        <v>80.52</v>
      </c>
      <c r="C193" s="10"/>
    </row>
    <row r="194" spans="1:3" x14ac:dyDescent="0.45">
      <c r="A194" s="9">
        <v>41935</v>
      </c>
      <c r="B194" s="10">
        <v>82.81</v>
      </c>
      <c r="C194" s="10"/>
    </row>
    <row r="195" spans="1:3" x14ac:dyDescent="0.45">
      <c r="A195" s="9">
        <v>41936</v>
      </c>
      <c r="B195" s="10">
        <v>81.27</v>
      </c>
      <c r="C195" s="10"/>
    </row>
    <row r="196" spans="1:3" x14ac:dyDescent="0.45">
      <c r="A196" s="9">
        <v>41939</v>
      </c>
      <c r="B196" s="10">
        <v>81.260000000000005</v>
      </c>
      <c r="C196" s="10"/>
    </row>
    <row r="197" spans="1:3" x14ac:dyDescent="0.45">
      <c r="A197" s="9">
        <v>41940</v>
      </c>
      <c r="B197" s="10">
        <v>81.36</v>
      </c>
      <c r="C197" s="10"/>
    </row>
    <row r="198" spans="1:3" x14ac:dyDescent="0.45">
      <c r="A198" s="9">
        <v>41941</v>
      </c>
      <c r="B198" s="10">
        <v>82.25</v>
      </c>
      <c r="C198" s="10"/>
    </row>
    <row r="199" spans="1:3" x14ac:dyDescent="0.45">
      <c r="A199" s="9">
        <v>41942</v>
      </c>
      <c r="B199" s="10">
        <v>81.06</v>
      </c>
      <c r="C199" s="10"/>
    </row>
    <row r="200" spans="1:3" x14ac:dyDescent="0.45">
      <c r="A200" s="9">
        <v>41943</v>
      </c>
      <c r="B200" s="10">
        <v>80.53</v>
      </c>
      <c r="C200" s="10"/>
    </row>
    <row r="201" spans="1:3" x14ac:dyDescent="0.45">
      <c r="A201" s="9">
        <v>41946</v>
      </c>
      <c r="B201" s="10">
        <v>78.77</v>
      </c>
      <c r="C201" s="10"/>
    </row>
    <row r="202" spans="1:3" x14ac:dyDescent="0.45">
      <c r="A202" s="9">
        <v>41947</v>
      </c>
      <c r="B202" s="10">
        <v>77.150000000000006</v>
      </c>
      <c r="C202" s="10"/>
    </row>
    <row r="203" spans="1:3" x14ac:dyDescent="0.45">
      <c r="A203" s="9">
        <v>41948</v>
      </c>
      <c r="B203" s="10">
        <v>78.709999999999994</v>
      </c>
      <c r="C203" s="10"/>
    </row>
    <row r="204" spans="1:3" x14ac:dyDescent="0.45">
      <c r="A204" s="9">
        <v>41949</v>
      </c>
      <c r="B204" s="10">
        <v>77.87</v>
      </c>
      <c r="C204" s="10"/>
    </row>
    <row r="205" spans="1:3" x14ac:dyDescent="0.45">
      <c r="A205" s="9">
        <v>41950</v>
      </c>
      <c r="B205" s="10">
        <v>78.709999999999994</v>
      </c>
      <c r="C205" s="10"/>
    </row>
    <row r="206" spans="1:3" x14ac:dyDescent="0.45">
      <c r="A206" s="9">
        <v>41953</v>
      </c>
      <c r="B206" s="10">
        <v>77.430000000000007</v>
      </c>
      <c r="C206" s="10"/>
    </row>
    <row r="207" spans="1:3" x14ac:dyDescent="0.45">
      <c r="A207" s="9">
        <v>41954</v>
      </c>
      <c r="B207" s="10">
        <v>77.849999999999994</v>
      </c>
      <c r="C207" s="10"/>
    </row>
    <row r="208" spans="1:3" x14ac:dyDescent="0.45">
      <c r="A208" s="9">
        <v>41955</v>
      </c>
      <c r="B208" s="10">
        <v>77.16</v>
      </c>
      <c r="C208" s="10"/>
    </row>
    <row r="209" spans="1:3" x14ac:dyDescent="0.45">
      <c r="A209" s="9">
        <v>41956</v>
      </c>
      <c r="B209" s="10">
        <v>74.13</v>
      </c>
      <c r="C209" s="10"/>
    </row>
    <row r="210" spans="1:3" x14ac:dyDescent="0.45">
      <c r="A210" s="9">
        <v>41957</v>
      </c>
      <c r="B210" s="10">
        <v>75.91</v>
      </c>
      <c r="C210" s="10"/>
    </row>
    <row r="211" spans="1:3" x14ac:dyDescent="0.45">
      <c r="A211" s="9">
        <v>41960</v>
      </c>
      <c r="B211" s="10">
        <v>75.64</v>
      </c>
      <c r="C211" s="10"/>
    </row>
    <row r="212" spans="1:3" x14ac:dyDescent="0.45">
      <c r="A212" s="9">
        <v>41961</v>
      </c>
      <c r="B212" s="10">
        <v>74.55</v>
      </c>
      <c r="C212" s="10"/>
    </row>
    <row r="213" spans="1:3" x14ac:dyDescent="0.45">
      <c r="A213" s="9">
        <v>41962</v>
      </c>
      <c r="B213" s="10">
        <v>74.55</v>
      </c>
      <c r="C213" s="10"/>
    </row>
    <row r="214" spans="1:3" x14ac:dyDescent="0.45">
      <c r="A214" s="9">
        <v>41963</v>
      </c>
      <c r="B214" s="10">
        <v>75.63</v>
      </c>
      <c r="C214" s="10"/>
    </row>
    <row r="215" spans="1:3" x14ac:dyDescent="0.45">
      <c r="A215" s="9">
        <v>41964</v>
      </c>
      <c r="B215" s="10">
        <v>76.52</v>
      </c>
      <c r="C215" s="10"/>
    </row>
    <row r="216" spans="1:3" x14ac:dyDescent="0.45">
      <c r="A216" s="9">
        <v>41967</v>
      </c>
      <c r="B216" s="10">
        <v>75.739999999999995</v>
      </c>
      <c r="C216" s="10"/>
    </row>
    <row r="217" spans="1:3" x14ac:dyDescent="0.45">
      <c r="A217" s="9">
        <v>41968</v>
      </c>
      <c r="B217" s="10">
        <v>74.040000000000006</v>
      </c>
      <c r="C217" s="10"/>
    </row>
    <row r="218" spans="1:3" x14ac:dyDescent="0.45">
      <c r="A218" s="9">
        <v>41969</v>
      </c>
      <c r="B218" s="10">
        <v>73.7</v>
      </c>
      <c r="C218" s="10"/>
    </row>
    <row r="219" spans="1:3" x14ac:dyDescent="0.45">
      <c r="A219" s="9">
        <v>41971</v>
      </c>
      <c r="B219" s="10">
        <v>65.94</v>
      </c>
      <c r="C219" s="10"/>
    </row>
    <row r="220" spans="1:3" x14ac:dyDescent="0.45">
      <c r="A220" s="9">
        <v>41974</v>
      </c>
      <c r="B220" s="10">
        <v>68.98</v>
      </c>
      <c r="C220" s="10"/>
    </row>
    <row r="221" spans="1:3" x14ac:dyDescent="0.45">
      <c r="A221" s="9">
        <v>41975</v>
      </c>
      <c r="B221" s="10">
        <v>66.989999999999995</v>
      </c>
      <c r="C221" s="10"/>
    </row>
    <row r="222" spans="1:3" x14ac:dyDescent="0.45">
      <c r="A222" s="9">
        <v>41976</v>
      </c>
      <c r="B222" s="10">
        <v>67.3</v>
      </c>
      <c r="C222" s="10"/>
    </row>
    <row r="223" spans="1:3" x14ac:dyDescent="0.45">
      <c r="A223" s="9">
        <v>41977</v>
      </c>
      <c r="B223" s="10">
        <v>66.73</v>
      </c>
      <c r="C223" s="10"/>
    </row>
    <row r="224" spans="1:3" x14ac:dyDescent="0.45">
      <c r="A224" s="9">
        <v>41978</v>
      </c>
      <c r="B224" s="10">
        <v>65.89</v>
      </c>
      <c r="C224" s="10"/>
    </row>
    <row r="225" spans="1:3" x14ac:dyDescent="0.45">
      <c r="A225" s="9">
        <v>41981</v>
      </c>
      <c r="B225" s="10">
        <v>63.13</v>
      </c>
      <c r="C225" s="10"/>
    </row>
    <row r="226" spans="1:3" x14ac:dyDescent="0.45">
      <c r="A226" s="9">
        <v>41982</v>
      </c>
      <c r="B226" s="10">
        <v>63.74</v>
      </c>
      <c r="C226" s="10"/>
    </row>
    <row r="227" spans="1:3" x14ac:dyDescent="0.45">
      <c r="A227" s="9">
        <v>41983</v>
      </c>
      <c r="B227" s="10">
        <v>60.99</v>
      </c>
      <c r="C227" s="10"/>
    </row>
    <row r="228" spans="1:3" x14ac:dyDescent="0.45">
      <c r="A228" s="9">
        <v>41984</v>
      </c>
      <c r="B228" s="10">
        <v>60.01</v>
      </c>
      <c r="C228" s="10"/>
    </row>
    <row r="229" spans="1:3" x14ac:dyDescent="0.45">
      <c r="A229" s="9">
        <v>41985</v>
      </c>
      <c r="B229" s="10">
        <v>57.81</v>
      </c>
      <c r="C229" s="10"/>
    </row>
    <row r="230" spans="1:3" x14ac:dyDescent="0.45">
      <c r="A230" s="9">
        <v>41988</v>
      </c>
      <c r="B230" s="10">
        <v>55.96</v>
      </c>
      <c r="C230" s="10"/>
    </row>
    <row r="231" spans="1:3" x14ac:dyDescent="0.45">
      <c r="A231" s="9">
        <v>41989</v>
      </c>
      <c r="B231" s="10">
        <v>55.97</v>
      </c>
      <c r="C231" s="10"/>
    </row>
    <row r="232" spans="1:3" x14ac:dyDescent="0.45">
      <c r="A232" s="9">
        <v>41990</v>
      </c>
      <c r="B232" s="10">
        <v>56.43</v>
      </c>
      <c r="C232" s="10"/>
    </row>
    <row r="233" spans="1:3" x14ac:dyDescent="0.45">
      <c r="A233" s="9">
        <v>41991</v>
      </c>
      <c r="B233" s="10">
        <v>54.18</v>
      </c>
      <c r="C233" s="10"/>
    </row>
    <row r="234" spans="1:3" x14ac:dyDescent="0.45">
      <c r="A234" s="9">
        <v>41992</v>
      </c>
      <c r="B234" s="10">
        <v>56.91</v>
      </c>
      <c r="C234" s="10"/>
    </row>
    <row r="235" spans="1:3" x14ac:dyDescent="0.45">
      <c r="A235" s="9">
        <v>41995</v>
      </c>
      <c r="B235" s="10">
        <v>55.25</v>
      </c>
      <c r="C235" s="10"/>
    </row>
    <row r="236" spans="1:3" x14ac:dyDescent="0.45">
      <c r="A236" s="9">
        <v>41996</v>
      </c>
      <c r="B236" s="10">
        <v>56.78</v>
      </c>
      <c r="C236" s="10"/>
    </row>
    <row r="237" spans="1:3" x14ac:dyDescent="0.45">
      <c r="A237" s="9">
        <v>41997</v>
      </c>
      <c r="B237" s="10">
        <v>55.7</v>
      </c>
      <c r="C237" s="10"/>
    </row>
    <row r="238" spans="1:3" x14ac:dyDescent="0.45">
      <c r="A238" s="9">
        <v>41999</v>
      </c>
      <c r="B238" s="10">
        <v>54.59</v>
      </c>
      <c r="C238" s="10"/>
    </row>
    <row r="239" spans="1:3" x14ac:dyDescent="0.45">
      <c r="A239" s="9">
        <v>42002</v>
      </c>
      <c r="B239" s="10">
        <v>53.46</v>
      </c>
      <c r="C239" s="10"/>
    </row>
    <row r="240" spans="1:3" x14ac:dyDescent="0.45">
      <c r="A240" s="9">
        <v>42003</v>
      </c>
      <c r="B240" s="10">
        <v>54.14</v>
      </c>
      <c r="C240" s="10"/>
    </row>
    <row r="241" spans="1:3" x14ac:dyDescent="0.45">
      <c r="A241" s="9">
        <v>42004</v>
      </c>
      <c r="B241" s="10">
        <v>53.45</v>
      </c>
      <c r="C241" s="10"/>
    </row>
    <row r="242" spans="1:3" x14ac:dyDescent="0.45">
      <c r="A242" s="9">
        <v>42006</v>
      </c>
      <c r="B242" s="10">
        <v>52.72</v>
      </c>
      <c r="C242" s="10"/>
    </row>
    <row r="243" spans="1:3" x14ac:dyDescent="0.45">
      <c r="A243" s="9">
        <v>42009</v>
      </c>
      <c r="B243" s="10">
        <v>50.05</v>
      </c>
      <c r="C243" s="10"/>
    </row>
    <row r="244" spans="1:3" x14ac:dyDescent="0.45">
      <c r="A244" s="9">
        <v>42010</v>
      </c>
      <c r="B244" s="10">
        <v>47.98</v>
      </c>
      <c r="C244" s="10"/>
    </row>
    <row r="245" spans="1:3" x14ac:dyDescent="0.45">
      <c r="A245" s="9">
        <v>42011</v>
      </c>
      <c r="B245" s="10">
        <v>48.69</v>
      </c>
      <c r="C245" s="10"/>
    </row>
    <row r="246" spans="1:3" x14ac:dyDescent="0.45">
      <c r="A246" s="9">
        <v>42012</v>
      </c>
      <c r="B246" s="10">
        <v>48.8</v>
      </c>
      <c r="C246" s="10"/>
    </row>
    <row r="247" spans="1:3" x14ac:dyDescent="0.45">
      <c r="A247" s="9">
        <v>42013</v>
      </c>
      <c r="B247" s="10">
        <v>48.35</v>
      </c>
      <c r="C247" s="10"/>
    </row>
    <row r="248" spans="1:3" x14ac:dyDescent="0.45">
      <c r="A248" s="9">
        <v>42016</v>
      </c>
      <c r="B248" s="10">
        <v>46.06</v>
      </c>
      <c r="C248" s="10"/>
    </row>
    <row r="249" spans="1:3" x14ac:dyDescent="0.45">
      <c r="A249" s="9">
        <v>42017</v>
      </c>
      <c r="B249" s="10">
        <v>45.92</v>
      </c>
      <c r="C249" s="10"/>
    </row>
    <row r="250" spans="1:3" x14ac:dyDescent="0.45">
      <c r="A250" s="9">
        <v>42018</v>
      </c>
      <c r="B250" s="10">
        <v>48.49</v>
      </c>
      <c r="C250" s="10"/>
    </row>
    <row r="251" spans="1:3" x14ac:dyDescent="0.45">
      <c r="A251" s="9">
        <v>42019</v>
      </c>
      <c r="B251" s="10">
        <v>46.37</v>
      </c>
      <c r="C251" s="10"/>
    </row>
    <row r="252" spans="1:3" x14ac:dyDescent="0.45">
      <c r="A252" s="9">
        <v>42020</v>
      </c>
      <c r="B252" s="10">
        <v>48.49</v>
      </c>
      <c r="C252" s="10"/>
    </row>
    <row r="253" spans="1:3" x14ac:dyDescent="0.45">
      <c r="A253" s="9">
        <v>42024</v>
      </c>
      <c r="B253" s="10">
        <v>46.79</v>
      </c>
      <c r="C253" s="10"/>
    </row>
    <row r="254" spans="1:3" x14ac:dyDescent="0.45">
      <c r="A254" s="9">
        <v>42025</v>
      </c>
      <c r="B254" s="10">
        <v>47.85</v>
      </c>
      <c r="C254" s="10"/>
    </row>
    <row r="255" spans="1:3" x14ac:dyDescent="0.45">
      <c r="A255" s="9">
        <v>42026</v>
      </c>
      <c r="B255" s="10">
        <v>45.93</v>
      </c>
      <c r="C255" s="10"/>
    </row>
    <row r="256" spans="1:3" x14ac:dyDescent="0.45">
      <c r="A256" s="9">
        <v>42027</v>
      </c>
      <c r="B256" s="10">
        <v>45.26</v>
      </c>
      <c r="C256" s="10"/>
    </row>
    <row r="257" spans="1:3" x14ac:dyDescent="0.45">
      <c r="A257" s="9">
        <v>42030</v>
      </c>
      <c r="B257" s="10">
        <v>44.8</v>
      </c>
      <c r="C257" s="10"/>
    </row>
    <row r="258" spans="1:3" x14ac:dyDescent="0.45">
      <c r="A258" s="9">
        <v>42031</v>
      </c>
      <c r="B258" s="10">
        <v>45.84</v>
      </c>
      <c r="C258" s="10"/>
    </row>
    <row r="259" spans="1:3" x14ac:dyDescent="0.45">
      <c r="A259" s="9">
        <v>42032</v>
      </c>
      <c r="B259" s="10">
        <v>44.08</v>
      </c>
      <c r="C259" s="10"/>
    </row>
    <row r="260" spans="1:3" x14ac:dyDescent="0.45">
      <c r="A260" s="9">
        <v>42033</v>
      </c>
      <c r="B260" s="10">
        <v>44.12</v>
      </c>
      <c r="C260" s="10"/>
    </row>
    <row r="261" spans="1:3" x14ac:dyDescent="0.45">
      <c r="A261" s="9">
        <v>42034</v>
      </c>
      <c r="B261" s="10">
        <v>47.79</v>
      </c>
      <c r="C261" s="10"/>
    </row>
    <row r="262" spans="1:3" x14ac:dyDescent="0.45">
      <c r="A262" s="9">
        <v>42037</v>
      </c>
      <c r="B262" s="10">
        <v>49.25</v>
      </c>
      <c r="C262" s="10"/>
    </row>
    <row r="263" spans="1:3" x14ac:dyDescent="0.45">
      <c r="A263" s="9">
        <v>42038</v>
      </c>
      <c r="B263" s="10">
        <v>53.04</v>
      </c>
      <c r="C263" s="10"/>
    </row>
    <row r="264" spans="1:3" x14ac:dyDescent="0.45">
      <c r="A264" s="9">
        <v>42039</v>
      </c>
      <c r="B264" s="10">
        <v>48.45</v>
      </c>
      <c r="C264" s="10"/>
    </row>
    <row r="265" spans="1:3" x14ac:dyDescent="0.45">
      <c r="A265" s="9">
        <v>42040</v>
      </c>
      <c r="B265" s="10">
        <v>50.48</v>
      </c>
      <c r="C265" s="10"/>
    </row>
    <row r="266" spans="1:3" x14ac:dyDescent="0.45">
      <c r="A266" s="9">
        <v>42041</v>
      </c>
      <c r="B266" s="10">
        <v>51.66</v>
      </c>
      <c r="C266" s="10"/>
    </row>
    <row r="267" spans="1:3" x14ac:dyDescent="0.45">
      <c r="A267" s="9">
        <v>42044</v>
      </c>
      <c r="B267" s="10">
        <v>52.99</v>
      </c>
      <c r="C267" s="10"/>
    </row>
    <row r="268" spans="1:3" x14ac:dyDescent="0.45">
      <c r="A268" s="9">
        <v>42045</v>
      </c>
      <c r="B268" s="10">
        <v>50.06</v>
      </c>
      <c r="C268" s="10"/>
    </row>
    <row r="269" spans="1:3" x14ac:dyDescent="0.45">
      <c r="A269" s="9">
        <v>42046</v>
      </c>
      <c r="B269" s="10">
        <v>48.8</v>
      </c>
      <c r="C269" s="10"/>
    </row>
    <row r="270" spans="1:3" x14ac:dyDescent="0.45">
      <c r="A270" s="9">
        <v>42047</v>
      </c>
      <c r="B270" s="10">
        <v>51.17</v>
      </c>
      <c r="C270" s="10"/>
    </row>
    <row r="271" spans="1:3" x14ac:dyDescent="0.45">
      <c r="A271" s="9">
        <v>42048</v>
      </c>
      <c r="B271" s="10">
        <v>52.66</v>
      </c>
      <c r="C271" s="10"/>
    </row>
    <row r="272" spans="1:3" x14ac:dyDescent="0.45">
      <c r="A272" s="9">
        <v>42051</v>
      </c>
      <c r="B272" s="10">
        <v>52.66</v>
      </c>
      <c r="C272" s="10"/>
    </row>
    <row r="273" spans="1:3" x14ac:dyDescent="0.45">
      <c r="A273" s="9">
        <v>42052</v>
      </c>
      <c r="B273" s="10">
        <v>53.56</v>
      </c>
      <c r="C273" s="10"/>
    </row>
    <row r="274" spans="1:3" x14ac:dyDescent="0.45">
      <c r="A274" s="9">
        <v>42053</v>
      </c>
      <c r="B274" s="10">
        <v>52.13</v>
      </c>
      <c r="C274" s="10"/>
    </row>
    <row r="275" spans="1:3" x14ac:dyDescent="0.45">
      <c r="A275" s="9">
        <v>42054</v>
      </c>
      <c r="B275" s="10">
        <v>51.12</v>
      </c>
      <c r="C275" s="10"/>
    </row>
    <row r="276" spans="1:3" x14ac:dyDescent="0.45">
      <c r="A276" s="9">
        <v>42055</v>
      </c>
      <c r="B276" s="10">
        <v>49.95</v>
      </c>
      <c r="C276" s="10"/>
    </row>
    <row r="277" spans="1:3" x14ac:dyDescent="0.45">
      <c r="A277" s="9">
        <v>42058</v>
      </c>
      <c r="B277" s="10">
        <v>49.56</v>
      </c>
      <c r="C277" s="10"/>
    </row>
    <row r="278" spans="1:3" x14ac:dyDescent="0.45">
      <c r="A278" s="9">
        <v>42059</v>
      </c>
      <c r="B278" s="10">
        <v>48.48</v>
      </c>
      <c r="C278" s="10"/>
    </row>
    <row r="279" spans="1:3" x14ac:dyDescent="0.45">
      <c r="A279" s="9">
        <v>42060</v>
      </c>
      <c r="B279" s="10">
        <v>50.25</v>
      </c>
      <c r="C279" s="10"/>
    </row>
    <row r="280" spans="1:3" x14ac:dyDescent="0.45">
      <c r="A280" s="9">
        <v>42061</v>
      </c>
      <c r="B280" s="10">
        <v>47.65</v>
      </c>
      <c r="C280" s="10"/>
    </row>
    <row r="281" spans="1:3" x14ac:dyDescent="0.45">
      <c r="A281" s="9">
        <v>42062</v>
      </c>
      <c r="B281" s="10">
        <v>49.84</v>
      </c>
      <c r="C281" s="10"/>
    </row>
    <row r="282" spans="1:3" x14ac:dyDescent="0.45">
      <c r="A282" s="9">
        <v>42065</v>
      </c>
      <c r="B282" s="10">
        <v>49.59</v>
      </c>
      <c r="C282" s="10"/>
    </row>
    <row r="283" spans="1:3" x14ac:dyDescent="0.45">
      <c r="A283" s="9">
        <v>42066</v>
      </c>
      <c r="B283" s="10">
        <v>50.43</v>
      </c>
      <c r="C283" s="10"/>
    </row>
    <row r="284" spans="1:3" x14ac:dyDescent="0.45">
      <c r="A284" s="9">
        <v>42067</v>
      </c>
      <c r="B284" s="10">
        <v>51.53</v>
      </c>
      <c r="C284" s="10"/>
    </row>
    <row r="285" spans="1:3" x14ac:dyDescent="0.45">
      <c r="A285" s="9">
        <v>42068</v>
      </c>
      <c r="B285" s="10">
        <v>50.76</v>
      </c>
      <c r="C285" s="10"/>
    </row>
    <row r="286" spans="1:3" x14ac:dyDescent="0.45">
      <c r="A286" s="9">
        <v>42069</v>
      </c>
      <c r="B286" s="10">
        <v>49.61</v>
      </c>
      <c r="C286" s="10"/>
    </row>
    <row r="287" spans="1:3" x14ac:dyDescent="0.45">
      <c r="A287" s="9">
        <v>42072</v>
      </c>
      <c r="B287" s="10">
        <v>49.95</v>
      </c>
      <c r="C287" s="10"/>
    </row>
    <row r="288" spans="1:3" x14ac:dyDescent="0.45">
      <c r="A288" s="9">
        <v>42073</v>
      </c>
      <c r="B288" s="10">
        <v>48.42</v>
      </c>
      <c r="C288" s="10"/>
    </row>
    <row r="289" spans="1:9" x14ac:dyDescent="0.45">
      <c r="A289" s="9">
        <v>42074</v>
      </c>
      <c r="B289" s="10">
        <v>48.06</v>
      </c>
      <c r="C289" s="10"/>
    </row>
    <row r="290" spans="1:9" x14ac:dyDescent="0.45">
      <c r="A290" s="9">
        <v>42075</v>
      </c>
      <c r="B290" s="10">
        <v>47.12</v>
      </c>
      <c r="C290" s="10"/>
    </row>
    <row r="291" spans="1:9" x14ac:dyDescent="0.45">
      <c r="A291" s="9">
        <v>42076</v>
      </c>
      <c r="B291" s="10">
        <v>44.88</v>
      </c>
      <c r="C291" s="10"/>
    </row>
    <row r="292" spans="1:9" x14ac:dyDescent="0.45">
      <c r="A292" s="9">
        <v>42079</v>
      </c>
      <c r="B292" s="10">
        <v>43.93</v>
      </c>
      <c r="C292" s="10"/>
    </row>
    <row r="293" spans="1:9" x14ac:dyDescent="0.45">
      <c r="A293" s="9">
        <v>42080</v>
      </c>
      <c r="B293" s="10">
        <v>43.39</v>
      </c>
      <c r="C293" s="10"/>
    </row>
    <row r="294" spans="1:9" x14ac:dyDescent="0.45">
      <c r="A294" s="9">
        <v>42081</v>
      </c>
      <c r="B294" s="10">
        <v>44.63</v>
      </c>
      <c r="C294" s="10"/>
    </row>
    <row r="295" spans="1:9" x14ac:dyDescent="0.45">
      <c r="A295" s="9">
        <v>42082</v>
      </c>
      <c r="B295" s="10">
        <v>44.02</v>
      </c>
      <c r="C295" s="10"/>
    </row>
    <row r="296" spans="1:9" x14ac:dyDescent="0.45">
      <c r="A296" s="9">
        <v>42083</v>
      </c>
      <c r="B296" s="10">
        <v>46</v>
      </c>
      <c r="C296" s="10"/>
    </row>
    <row r="297" spans="1:9" x14ac:dyDescent="0.45">
      <c r="A297" s="9">
        <v>42086</v>
      </c>
      <c r="B297" s="10">
        <v>47.4</v>
      </c>
      <c r="C297" s="10"/>
    </row>
    <row r="298" spans="1:9" x14ac:dyDescent="0.45">
      <c r="A298" s="9">
        <v>42087</v>
      </c>
      <c r="B298" s="10">
        <v>47.03</v>
      </c>
      <c r="C298" s="10"/>
    </row>
    <row r="299" spans="1:9" x14ac:dyDescent="0.45">
      <c r="A299" s="9">
        <v>42088</v>
      </c>
      <c r="B299" s="10">
        <v>48.75</v>
      </c>
      <c r="C299" s="10"/>
    </row>
    <row r="300" spans="1:9" x14ac:dyDescent="0.45">
      <c r="A300" s="9">
        <v>42089</v>
      </c>
      <c r="B300" s="10">
        <v>51.41</v>
      </c>
      <c r="C300" s="10"/>
    </row>
    <row r="301" spans="1:9" x14ac:dyDescent="0.45">
      <c r="A301" s="9">
        <v>42090</v>
      </c>
      <c r="B301" s="10">
        <v>48.83</v>
      </c>
      <c r="C301" s="10"/>
    </row>
    <row r="302" spans="1:9" x14ac:dyDescent="0.45">
      <c r="A302" s="9">
        <v>42093</v>
      </c>
      <c r="B302" s="10">
        <v>48.66</v>
      </c>
      <c r="C302" s="10"/>
    </row>
    <row r="304" spans="1:9" x14ac:dyDescent="0.45">
      <c r="I304" s="11"/>
    </row>
  </sheetData>
  <sortState ref="A1:B301">
    <sortCondition ref="A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Black_Scholes</vt:lpstr>
      <vt:lpstr>Binomial_model</vt:lpstr>
      <vt:lpstr>Trend_line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Tiberiu2</dc:creator>
  <cp:lastModifiedBy>bernard kamdoum</cp:lastModifiedBy>
  <dcterms:created xsi:type="dcterms:W3CDTF">2015-03-28T07:25:46Z</dcterms:created>
  <dcterms:modified xsi:type="dcterms:W3CDTF">2018-04-08T19:32:55Z</dcterms:modified>
</cp:coreProperties>
</file>